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7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0.xml" ContentType="application/vnd.openxmlformats-officedocument.drawing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PUBLIKACIJE\RZS\Zene i Muskarci u Srbiji\2023\FINAL XLS - ZA SAJT v2 - KUCA\"/>
    </mc:Choice>
  </mc:AlternateContent>
  <bookViews>
    <workbookView xWindow="13650" yWindow="900" windowWidth="14790" windowHeight="14220" tabRatio="903"/>
  </bookViews>
  <sheets>
    <sheet name="Здравство" sheetId="71" r:id="rId1"/>
    <sheet name="1gr" sheetId="30" r:id="rId2"/>
    <sheet name="2gr" sheetId="3" r:id="rId3"/>
    <sheet name="3gr" sheetId="87" r:id="rId4"/>
    <sheet name="4gr" sheetId="80" r:id="rId5"/>
    <sheet name="5gr " sheetId="81" r:id="rId6"/>
    <sheet name="6gr " sheetId="82" r:id="rId7"/>
    <sheet name="7gr " sheetId="83" r:id="rId8"/>
    <sheet name="8gr" sheetId="84" r:id="rId9"/>
    <sheet name="7g" sheetId="47" state="hidden" r:id="rId10"/>
    <sheet name="9gr" sheetId="85" r:id="rId11"/>
    <sheet name="10gr" sheetId="86" r:id="rId12"/>
    <sheet name="11gr" sheetId="68" r:id="rId13"/>
    <sheet name="12t" sheetId="9" r:id="rId14"/>
    <sheet name="13t" sheetId="43" r:id="rId15"/>
    <sheet name="14gr" sheetId="45" r:id="rId16"/>
    <sheet name="15t" sheetId="34" r:id="rId17"/>
    <sheet name="16gr" sheetId="46" r:id="rId18"/>
    <sheet name="17gr" sheetId="66" r:id="rId19"/>
    <sheet name="18m" sheetId="56" r:id="rId20"/>
    <sheet name="19gr " sheetId="88" r:id="rId21"/>
    <sheet name="20gr" sheetId="72" r:id="rId22"/>
    <sheet name="21gr " sheetId="91" r:id="rId23"/>
    <sheet name="22gr" sheetId="6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0" l="1"/>
  <c r="C7" i="80"/>
  <c r="L41" i="56" l="1"/>
  <c r="K41" i="56"/>
  <c r="J41" i="56"/>
  <c r="L40" i="56"/>
  <c r="K40" i="56"/>
  <c r="J40" i="56"/>
  <c r="L39" i="56"/>
  <c r="K39" i="56"/>
  <c r="J39" i="56"/>
  <c r="L38" i="56"/>
  <c r="K38" i="56"/>
  <c r="J38" i="56"/>
  <c r="L37" i="56"/>
  <c r="K37" i="56"/>
  <c r="J37" i="56"/>
  <c r="L36" i="56"/>
  <c r="K36" i="56"/>
  <c r="J36" i="56"/>
  <c r="L35" i="56"/>
  <c r="K35" i="56"/>
  <c r="J35" i="56"/>
  <c r="L34" i="56"/>
  <c r="K34" i="56"/>
  <c r="J34" i="56"/>
  <c r="L33" i="56"/>
  <c r="K33" i="56"/>
  <c r="J33" i="56"/>
  <c r="L32" i="56"/>
  <c r="K32" i="56"/>
  <c r="J32" i="56"/>
  <c r="L31" i="56"/>
  <c r="K31" i="56"/>
  <c r="J31" i="56"/>
  <c r="L30" i="56"/>
  <c r="K30" i="56"/>
  <c r="J30" i="56"/>
  <c r="L29" i="56"/>
  <c r="K29" i="56"/>
  <c r="J29" i="56"/>
  <c r="L28" i="56"/>
  <c r="K28" i="56"/>
  <c r="J28" i="56"/>
  <c r="L27" i="56"/>
  <c r="K27" i="56"/>
  <c r="J27" i="56"/>
  <c r="L26" i="56"/>
  <c r="K26" i="56"/>
  <c r="J26" i="56"/>
  <c r="L25" i="56"/>
  <c r="K25" i="56"/>
  <c r="J25" i="56"/>
  <c r="L24" i="56"/>
  <c r="K24" i="56"/>
  <c r="J24" i="56"/>
  <c r="L23" i="56"/>
  <c r="K23" i="56"/>
  <c r="J23" i="56"/>
  <c r="L22" i="56"/>
  <c r="K22" i="56"/>
  <c r="J22" i="56"/>
  <c r="L21" i="56"/>
  <c r="K21" i="56"/>
  <c r="J21" i="56"/>
  <c r="L20" i="56"/>
  <c r="K20" i="56"/>
  <c r="J20" i="56"/>
  <c r="L19" i="56"/>
  <c r="K19" i="56"/>
  <c r="J19" i="56"/>
  <c r="L18" i="56"/>
  <c r="K18" i="56"/>
  <c r="J18" i="56"/>
  <c r="L17" i="56"/>
  <c r="K17" i="56"/>
  <c r="J17" i="56"/>
  <c r="L16" i="56"/>
  <c r="K16" i="56"/>
  <c r="J16" i="56"/>
  <c r="L15" i="56"/>
  <c r="K15" i="56"/>
  <c r="J15" i="56"/>
  <c r="L14" i="56"/>
  <c r="K14" i="56"/>
  <c r="J14" i="56"/>
  <c r="L13" i="56"/>
  <c r="K13" i="56"/>
  <c r="J13" i="56"/>
  <c r="L12" i="56"/>
  <c r="K12" i="56"/>
  <c r="J12" i="56"/>
  <c r="L11" i="56"/>
  <c r="K11" i="56"/>
  <c r="J11" i="56"/>
  <c r="L10" i="56"/>
  <c r="K10" i="56"/>
  <c r="J10" i="56"/>
  <c r="D14" i="45"/>
  <c r="C14" i="45"/>
  <c r="D13" i="45"/>
  <c r="C13" i="45"/>
  <c r="D12" i="45"/>
  <c r="C12" i="45"/>
  <c r="C10" i="45"/>
  <c r="D10" i="45"/>
  <c r="R46" i="43"/>
  <c r="S59" i="43" s="1"/>
  <c r="T46" i="43"/>
  <c r="U59" i="43" s="1"/>
  <c r="V46" i="43"/>
  <c r="W59" i="43" s="1"/>
  <c r="X46" i="43"/>
  <c r="X59" i="43" s="1"/>
  <c r="Z46" i="43"/>
  <c r="AB46" i="43"/>
  <c r="AB59" i="43"/>
  <c r="AD46" i="43"/>
  <c r="AD59" i="43" s="1"/>
  <c r="R47" i="43"/>
  <c r="R60" i="43"/>
  <c r="T47" i="43"/>
  <c r="T60" i="43" s="1"/>
  <c r="V47" i="43"/>
  <c r="W60" i="43" s="1"/>
  <c r="X47" i="43"/>
  <c r="X60" i="43" s="1"/>
  <c r="Z47" i="43"/>
  <c r="Z60" i="43" s="1"/>
  <c r="AB47" i="43"/>
  <c r="AC60" i="43" s="1"/>
  <c r="AD47" i="43"/>
  <c r="AD60" i="43" s="1"/>
  <c r="R48" i="43"/>
  <c r="R61" i="43" s="1"/>
  <c r="T48" i="43"/>
  <c r="U61" i="43" s="1"/>
  <c r="T61" i="43"/>
  <c r="V48" i="43"/>
  <c r="V61" i="43" s="1"/>
  <c r="X48" i="43"/>
  <c r="X61" i="43" s="1"/>
  <c r="Z48" i="43"/>
  <c r="AA61" i="43"/>
  <c r="AB48" i="43"/>
  <c r="AB61" i="43" s="1"/>
  <c r="AD48" i="43"/>
  <c r="R49" i="43"/>
  <c r="R62" i="43" s="1"/>
  <c r="T49" i="43"/>
  <c r="T62" i="43" s="1"/>
  <c r="V49" i="43"/>
  <c r="V62" i="43" s="1"/>
  <c r="X49" i="43"/>
  <c r="X62" i="43" s="1"/>
  <c r="Z49" i="43"/>
  <c r="AA62" i="43" s="1"/>
  <c r="AB49" i="43"/>
  <c r="AC62" i="43" s="1"/>
  <c r="AD49" i="43"/>
  <c r="AD62" i="43" s="1"/>
  <c r="R59" i="43"/>
  <c r="V59" i="43"/>
  <c r="Z59" i="43"/>
  <c r="AA59" i="43"/>
  <c r="S60" i="43"/>
  <c r="Y60" i="43"/>
  <c r="Y61" i="43"/>
  <c r="Z61" i="43"/>
  <c r="AD61" i="43"/>
  <c r="AE61" i="43"/>
  <c r="Y62" i="43"/>
  <c r="AE62" i="43"/>
  <c r="R53" i="9"/>
  <c r="R68" i="9" s="1"/>
  <c r="T53" i="9"/>
  <c r="T68" i="9" s="1"/>
  <c r="V53" i="9"/>
  <c r="V68" i="9" s="1"/>
  <c r="X53" i="9"/>
  <c r="Y68" i="9" s="1"/>
  <c r="Z53" i="9"/>
  <c r="Z68" i="9" s="1"/>
  <c r="AB53" i="9"/>
  <c r="AC68" i="9" s="1"/>
  <c r="AD53" i="9"/>
  <c r="AD68" i="9" s="1"/>
  <c r="R54" i="9"/>
  <c r="R69" i="9" s="1"/>
  <c r="T54" i="9"/>
  <c r="T69" i="9" s="1"/>
  <c r="V54" i="9"/>
  <c r="V69" i="9" s="1"/>
  <c r="X54" i="9"/>
  <c r="Y69" i="9" s="1"/>
  <c r="Z54" i="9"/>
  <c r="Z69" i="9" s="1"/>
  <c r="AB54" i="9"/>
  <c r="AC69" i="9" s="1"/>
  <c r="AD54" i="9"/>
  <c r="AD69" i="9" s="1"/>
  <c r="R55" i="9"/>
  <c r="R70" i="9" s="1"/>
  <c r="T55" i="9"/>
  <c r="T70" i="9" s="1"/>
  <c r="V55" i="9"/>
  <c r="V70" i="9" s="1"/>
  <c r="X55" i="9"/>
  <c r="X70" i="9" s="1"/>
  <c r="Z55" i="9"/>
  <c r="Z70" i="9" s="1"/>
  <c r="AB55" i="9"/>
  <c r="AB70" i="9" s="1"/>
  <c r="AD55" i="9"/>
  <c r="R56" i="9"/>
  <c r="R71" i="9" s="1"/>
  <c r="T56" i="9"/>
  <c r="U71" i="9" s="1"/>
  <c r="V56" i="9"/>
  <c r="V71" i="9" s="1"/>
  <c r="X56" i="9"/>
  <c r="Y71" i="9" s="1"/>
  <c r="Z56" i="9"/>
  <c r="Z71" i="9" s="1"/>
  <c r="AB56" i="9"/>
  <c r="AB71" i="9" s="1"/>
  <c r="AD56" i="9"/>
  <c r="AD71" i="9" s="1"/>
  <c r="R57" i="9"/>
  <c r="R72" i="9"/>
  <c r="T57" i="9"/>
  <c r="U72" i="9" s="1"/>
  <c r="V57" i="9"/>
  <c r="W72" i="9" s="1"/>
  <c r="X57" i="9"/>
  <c r="X72" i="9"/>
  <c r="Z57" i="9"/>
  <c r="AB57" i="9"/>
  <c r="AC72" i="9" s="1"/>
  <c r="AD57" i="9"/>
  <c r="AD72" i="9"/>
  <c r="R58" i="9"/>
  <c r="R73" i="9"/>
  <c r="T58" i="9"/>
  <c r="V58" i="9"/>
  <c r="V73" i="9" s="1"/>
  <c r="X58" i="9"/>
  <c r="X73" i="9" s="1"/>
  <c r="Z58" i="9"/>
  <c r="Z73" i="9" s="1"/>
  <c r="AB58" i="9"/>
  <c r="AB73" i="9" s="1"/>
  <c r="AD58" i="9"/>
  <c r="AE73" i="9" s="1"/>
  <c r="AA68" i="9"/>
  <c r="AE69" i="9"/>
  <c r="S70" i="9"/>
  <c r="Y70" i="9"/>
  <c r="AD70" i="9"/>
  <c r="AE70" i="9"/>
  <c r="S72" i="9"/>
  <c r="T72" i="9"/>
  <c r="V72" i="9"/>
  <c r="Z72" i="9"/>
  <c r="AA72" i="9"/>
  <c r="T73" i="9"/>
  <c r="U73" i="9"/>
  <c r="Y73" i="9"/>
  <c r="Y72" i="9"/>
  <c r="U70" i="9"/>
  <c r="AC59" i="43"/>
  <c r="S73" i="9"/>
  <c r="AE72" i="9"/>
  <c r="AA70" i="9"/>
  <c r="W68" i="9"/>
  <c r="AC61" i="43"/>
  <c r="AE71" i="9" l="1"/>
  <c r="AB69" i="9"/>
  <c r="V60" i="43"/>
  <c r="U69" i="9"/>
  <c r="AA73" i="9"/>
  <c r="AB72" i="9"/>
  <c r="X68" i="9"/>
  <c r="AA60" i="43"/>
  <c r="W70" i="9"/>
  <c r="U62" i="43"/>
  <c r="S61" i="43"/>
  <c r="AE59" i="43"/>
  <c r="AC70" i="9"/>
  <c r="AA69" i="9"/>
  <c r="S68" i="9"/>
  <c r="W61" i="43"/>
  <c r="AE60" i="43"/>
  <c r="S69" i="9"/>
  <c r="AC71" i="9"/>
  <c r="X69" i="9"/>
  <c r="AB62" i="43"/>
  <c r="U60" i="43"/>
  <c r="S62" i="43"/>
  <c r="W73" i="9"/>
  <c r="W69" i="9"/>
  <c r="U68" i="9"/>
  <c r="AD73" i="9"/>
  <c r="X71" i="9"/>
  <c r="T71" i="9"/>
  <c r="AB68" i="9"/>
  <c r="Z62" i="43"/>
  <c r="Y59" i="43"/>
  <c r="AB60" i="43"/>
  <c r="T59" i="43"/>
  <c r="S71" i="9"/>
  <c r="AC73" i="9"/>
  <c r="AA71" i="9"/>
  <c r="AE68" i="9"/>
  <c r="W71" i="9"/>
  <c r="W62" i="43"/>
</calcChain>
</file>

<file path=xl/sharedStrings.xml><?xml version="1.0" encoding="utf-8"?>
<sst xmlns="http://schemas.openxmlformats.org/spreadsheetml/2006/main" count="957" uniqueCount="284">
  <si>
    <t>М</t>
  </si>
  <si>
    <t>Жене</t>
  </si>
  <si>
    <t>Укупно</t>
  </si>
  <si>
    <t>Узрок смрти</t>
  </si>
  <si>
    <t>Тумори</t>
  </si>
  <si>
    <t>Остали узроци</t>
  </si>
  <si>
    <t xml:space="preserve">Самоубиство </t>
  </si>
  <si>
    <t>Убиство</t>
  </si>
  <si>
    <t>Извор: Витална статистика, РЗС.</t>
  </si>
  <si>
    <t>15 –29</t>
  </si>
  <si>
    <t>30–44</t>
  </si>
  <si>
    <t>45–59</t>
  </si>
  <si>
    <t>15–29</t>
  </si>
  <si>
    <t>W</t>
  </si>
  <si>
    <t>Total</t>
  </si>
  <si>
    <t>Other causes</t>
  </si>
  <si>
    <t>0–14</t>
  </si>
  <si>
    <t>Accident</t>
  </si>
  <si>
    <t>Suicide</t>
  </si>
  <si>
    <t>Homicide</t>
  </si>
  <si>
    <t>Men</t>
  </si>
  <si>
    <t>Women</t>
  </si>
  <si>
    <t>Мушкарци</t>
  </si>
  <si>
    <t>Болести система крвотока</t>
  </si>
  <si>
    <t>Болести система за дисањe</t>
  </si>
  <si>
    <t>Болести жлезда са унутрашњим лучењем, исхране и метаболизма</t>
  </si>
  <si>
    <t xml:space="preserve">Diseases of the circulatory system </t>
  </si>
  <si>
    <t xml:space="preserve">Neoplasms </t>
  </si>
  <si>
    <t xml:space="preserve">Diseases of the respiratory system            </t>
  </si>
  <si>
    <t xml:space="preserve">Endocrine, nutritional and metabolic diseases </t>
  </si>
  <si>
    <t>60+</t>
  </si>
  <si>
    <t>Origin of violent death</t>
  </si>
  <si>
    <t>No, never smoked</t>
  </si>
  <si>
    <t>Женe</t>
  </si>
  <si>
    <t xml:space="preserve">Болести крвних судова мозга </t>
  </si>
  <si>
    <t xml:space="preserve">Исхемијске болести срца </t>
  </si>
  <si>
    <t xml:space="preserve">Остале болести система крвотока </t>
  </si>
  <si>
    <t>Yes, every day</t>
  </si>
  <si>
    <t>Yes, occasionally</t>
  </si>
  <si>
    <t>60-74</t>
  </si>
  <si>
    <t>75+</t>
  </si>
  <si>
    <t>Cause of death</t>
  </si>
  <si>
    <t>Да, свакодневно</t>
  </si>
  <si>
    <t>Да, повремено</t>
  </si>
  <si>
    <t>Пушио/пушила сам, више не</t>
  </si>
  <si>
    <t>Не, никад нисам</t>
  </si>
  <si>
    <t>Source: Vital statistics, SORS.</t>
  </si>
  <si>
    <t>Smoking habits by sex, 2010 and 2015 (%)</t>
  </si>
  <si>
    <t>Извор: Истраживање о коришћењу времена, РЗС.</t>
  </si>
  <si>
    <t>Smoked, not any more</t>
  </si>
  <si>
    <t>Source: Time Use Survey, SORS.</t>
  </si>
  <si>
    <t>жене</t>
  </si>
  <si>
    <t>мушкарци</t>
  </si>
  <si>
    <t>men</t>
  </si>
  <si>
    <t>Ischaemic heart diseases</t>
  </si>
  <si>
    <t>Cerebrovascular diseases</t>
  </si>
  <si>
    <t>Other diseases of the circulatory system</t>
  </si>
  <si>
    <t>women</t>
  </si>
  <si>
    <t>Живорођени</t>
  </si>
  <si>
    <t>Умрли</t>
  </si>
  <si>
    <t xml:space="preserve">Природни прираштај </t>
  </si>
  <si>
    <t>Natural increase</t>
  </si>
  <si>
    <t>Deaths</t>
  </si>
  <si>
    <t xml:space="preserve">Live births </t>
  </si>
  <si>
    <t>Пушачке навике, према полу, 2010. и 2015. (%)</t>
  </si>
  <si>
    <t>Исхемијске болести срца</t>
  </si>
  <si>
    <t>Болести крвних судова мозга</t>
  </si>
  <si>
    <t xml:space="preserve">Cerebrovascular diseases </t>
  </si>
  <si>
    <t>Напомена:Дати податке из Ехиса за 2014. и 2019.(%)</t>
  </si>
  <si>
    <t>Deaths by main causes of death, age and sex, 2019.</t>
  </si>
  <si>
    <t>Умрли услед болести система крвотока према старости и полу, 2019.</t>
  </si>
  <si>
    <t xml:space="preserve">Deaths from diseases of the circulatory system, by age and sex, 2019    </t>
  </si>
  <si>
    <r>
      <t>Извор: Витална</t>
    </r>
    <r>
      <rPr>
        <sz val="10"/>
        <color indexed="8"/>
        <rFont val="Arial"/>
        <family val="2"/>
      </rPr>
      <t xml:space="preserve"> статистика, РЗС.</t>
    </r>
  </si>
  <si>
    <r>
      <t>Несрећни случај</t>
    </r>
    <r>
      <rPr>
        <sz val="10"/>
        <color indexed="8"/>
        <rFont val="Arial"/>
        <family val="2"/>
      </rPr>
      <t xml:space="preserve"> </t>
    </r>
  </si>
  <si>
    <r>
      <t xml:space="preserve">Извор: </t>
    </r>
    <r>
      <rPr>
        <sz val="10"/>
        <rFont val="Arial"/>
        <family val="2"/>
      </rPr>
      <t>Витална</t>
    </r>
    <r>
      <rPr>
        <sz val="10"/>
        <color indexed="8"/>
        <rFont val="Arial"/>
        <family val="2"/>
      </rPr>
      <t xml:space="preserve"> статистика, РЗС.</t>
    </r>
  </si>
  <si>
    <t>Source: Vital statistics, SORS</t>
  </si>
  <si>
    <t>60–74</t>
  </si>
  <si>
    <t xml:space="preserve">Умрли према водећим узроцима смрти према старости и полу, 2019. </t>
  </si>
  <si>
    <t>-</t>
  </si>
  <si>
    <t>Дечаци</t>
  </si>
  <si>
    <t>Девојчице</t>
  </si>
  <si>
    <t>Girls</t>
  </si>
  <si>
    <t>Boys</t>
  </si>
  <si>
    <t>Девојчице - до 1 године</t>
  </si>
  <si>
    <t>Дечаци - до 1 године</t>
  </si>
  <si>
    <t>Девојчице - 0-27 дана</t>
  </si>
  <si>
    <t>Дечаци - 0-27 дана</t>
  </si>
  <si>
    <t>Girls - under one year</t>
  </si>
  <si>
    <t>Boys - under one year</t>
  </si>
  <si>
    <t>Girls - aged 0-27 days</t>
  </si>
  <si>
    <t>Boys - aged 0-27 days</t>
  </si>
  <si>
    <t/>
  </si>
  <si>
    <t xml:space="preserve">Несрећни случај </t>
  </si>
  <si>
    <t>Умрли према водећим узроцима смрти према старости и полу, 2022. (број и %)</t>
  </si>
  <si>
    <t>Deaths by main causes of death, age and sex, 2022 (number and %)</t>
  </si>
  <si>
    <t>Умрли услед болести система крвотока према старости и полу, 2022. (број и %)</t>
  </si>
  <si>
    <t>Deaths from diseases of the circulatory system, by age and sex, 2022 (number and %)</t>
  </si>
  <si>
    <t>Умрли услед болести система крвотока према полу, 2022. (%)</t>
  </si>
  <si>
    <t>Deaths from diseases of the circulatory system, by sex, 2022 (%)</t>
  </si>
  <si>
    <t>Умрли насилном смрћу према пореклу насилне смрти, старости и полу, 2022. (број и %)</t>
  </si>
  <si>
    <t>Violent deaths by origin of violence, age and sex, 2022  (number and %)</t>
  </si>
  <si>
    <t xml:space="preserve">Умрли насилном смрћу према пореклу насилне смрти и полу, 2022. </t>
  </si>
  <si>
    <t>Violent deaths by origin of violence, and sex, 2022</t>
  </si>
  <si>
    <t>Suicides by areas and sex, 2022 (per 100,000 population)</t>
  </si>
  <si>
    <t xml:space="preserve">Deaths from diseases of the circulatory system, by sex, 2022    </t>
  </si>
  <si>
    <t>Стопа смртности услед самоубиства, према полу, 2013-2022. (на 100.000 становника)</t>
  </si>
  <si>
    <t>Умрли услед малигног тумора дојке, 2012–2022.</t>
  </si>
  <si>
    <t>Deaths from malignant breast neoplasms, 2012–2022</t>
  </si>
  <si>
    <t>Main causes of deaths from malignant neoplasms, by sex, 2012–2022 (rate)</t>
  </si>
  <si>
    <t>Умрли услед малигног тумора душника и плућа, 2012–2022.</t>
  </si>
  <si>
    <t>Умрли услед малигног тумора дебелог црева и ректума, 2012–2022.</t>
  </si>
  <si>
    <t>Deaths from malignant neoplasms of trachea and lung, 2012–2022</t>
  </si>
  <si>
    <t>Deaths from malignant neoplasms of colon and rectum, 2012–2022</t>
  </si>
  <si>
    <t>Main causes of deaths from malignant neoplasms, by sex, 2012–2022 (per 100,000 population)</t>
  </si>
  <si>
    <t>Најчешћи узроци смрти услед болести малигних тумора, према полу, 2012–2022. (на 100.000 становника)</t>
  </si>
  <si>
    <t>Стопа смртности деце испод пет година старости, према полу, 2013-2022. (умрли на 1.000 живорођених)</t>
  </si>
  <si>
    <t>Живорођени, умрли и природни прираштај према полу, 1996–2022. (на 1.000 становника)</t>
  </si>
  <si>
    <t>Live births, deaths and natural increase, by sex, 1996-2022 (per 1,000 population)</t>
  </si>
  <si>
    <t>Стопа смртности која се приписује кардио-васкуларним болестима, раку, дијабетесу или хроничним респираторним болестима, према полу, 2018-2022. (%)</t>
  </si>
  <si>
    <t>Mortality rate attributed to cardiovascular disease, cancer, diabetes or chronic respiratory disease, by sex, 2018-2022 (%)</t>
  </si>
  <si>
    <t>%</t>
  </si>
  <si>
    <r>
      <t>Codes for special purposes</t>
    </r>
    <r>
      <rPr>
        <vertAlign val="superscript"/>
        <sz val="10"/>
        <rFont val="Arial"/>
        <family val="2"/>
      </rPr>
      <t>1)</t>
    </r>
  </si>
  <si>
    <r>
      <t>Oчекивано трајање живота према полу, 2000</t>
    </r>
    <r>
      <rPr>
        <b/>
        <sz val="10"/>
        <rFont val="Calibri"/>
        <family val="2"/>
        <charset val="238"/>
      </rPr>
      <t>–</t>
    </r>
    <r>
      <rPr>
        <b/>
        <sz val="10"/>
        <rFont val="Arial"/>
        <family val="2"/>
        <charset val="238"/>
      </rPr>
      <t>2022.</t>
    </r>
  </si>
  <si>
    <t>Извор: Процене становништва, РЗС.</t>
  </si>
  <si>
    <t>Life expectancy by sex, 2000-2022</t>
  </si>
  <si>
    <t>Стопа укупног фертилитета, 2009–2022.</t>
  </si>
  <si>
    <t>Total fertility rate, 2009-2022</t>
  </si>
  <si>
    <t xml:space="preserve">Повређени и умрли услед саобраћајних повреда, према полу, 2012–2022. </t>
  </si>
  <si>
    <t>Повређени</t>
  </si>
  <si>
    <t>Погинули</t>
  </si>
  <si>
    <t>Повређене</t>
  </si>
  <si>
    <t>Погинуле</t>
  </si>
  <si>
    <t>2012</t>
  </si>
  <si>
    <t>2013</t>
  </si>
  <si>
    <t>2014</t>
  </si>
  <si>
    <t>2015</t>
  </si>
  <si>
    <t>2016</t>
  </si>
  <si>
    <t>Извор: Министарство унутрашњих послова.</t>
  </si>
  <si>
    <t>Road traffic injuries and deaths, by sex, 2012-2022</t>
  </si>
  <si>
    <t>Source: Ministry of the Interior.</t>
  </si>
  <si>
    <t>Умрли услед самоубиства, 2022.</t>
  </si>
  <si>
    <t>САМОУБИСТВА (број умрлих)</t>
  </si>
  <si>
    <t>Процене средином 2022. г.</t>
  </si>
  <si>
    <t>САМОУБИСТВА (умрли на 100000 становника)</t>
  </si>
  <si>
    <t>УКУПНО</t>
  </si>
  <si>
    <t>МУШКО</t>
  </si>
  <si>
    <t>ЖЕНСКО</t>
  </si>
  <si>
    <t>РЕПУБЛИКА СРБИЈА</t>
  </si>
  <si>
    <t>СРБИЈА - СЕВЕР</t>
  </si>
  <si>
    <t>Београдски регион</t>
  </si>
  <si>
    <t>Београдска област (Град Београд)</t>
  </si>
  <si>
    <t>Регион Војводине</t>
  </si>
  <si>
    <t xml:space="preserve">Западнобачка област </t>
  </si>
  <si>
    <t>Јужнобанатска област</t>
  </si>
  <si>
    <t>Јужнобачка област</t>
  </si>
  <si>
    <t>Севернобанатска област</t>
  </si>
  <si>
    <t>Севернобачка област</t>
  </si>
  <si>
    <t>Средњобанатска област</t>
  </si>
  <si>
    <t>Сремска област</t>
  </si>
  <si>
    <t>СРБИЈА - ЈУГ</t>
  </si>
  <si>
    <t>Регион Шумадије и Западне Србије</t>
  </si>
  <si>
    <t>Златиборска област</t>
  </si>
  <si>
    <t>Колубарска област</t>
  </si>
  <si>
    <t>Мачванска област</t>
  </si>
  <si>
    <t>Моравичка област</t>
  </si>
  <si>
    <t>Поморавска област</t>
  </si>
  <si>
    <t>Расинска област</t>
  </si>
  <si>
    <t>Рашка област</t>
  </si>
  <si>
    <t>Шумадијска област</t>
  </si>
  <si>
    <t>Регион Јужне и Источне Србије</t>
  </si>
  <si>
    <t>Борска област</t>
  </si>
  <si>
    <t>Браничевска област</t>
  </si>
  <si>
    <t>Зајечарска област</t>
  </si>
  <si>
    <t>Јабланичка област</t>
  </si>
  <si>
    <t>Нишавска област</t>
  </si>
  <si>
    <t>Пиротска област</t>
  </si>
  <si>
    <t>Подунавска област</t>
  </si>
  <si>
    <t>Пчињска област</t>
  </si>
  <si>
    <t>Топличка област</t>
  </si>
  <si>
    <t>*</t>
  </si>
  <si>
    <t>* „Oстало“ се односи на повреде нанесене при легалним интервенцијама полиције и војске на дужности, на повреде настале током ратних операција, компликације услед медицинског и хируршког лечења, као и на догађаје са неутврђеним пореклом насилне смрти.</t>
  </si>
  <si>
    <t>Остало*</t>
  </si>
  <si>
    <r>
      <t>Other*</t>
    </r>
    <r>
      <rPr>
        <vertAlign val="superscript"/>
        <sz val="10"/>
        <rFont val="Arial"/>
        <family val="2"/>
      </rPr>
      <t xml:space="preserve"> </t>
    </r>
  </si>
  <si>
    <t>* 'Other' refers to: injury during legal police and military interventions in the course of duty, war wounds, medical or surgery complications and unknown origin of violent deaths.</t>
  </si>
  <si>
    <t>Healthy life years by sex, 2017-2019-2021</t>
  </si>
  <si>
    <t>Лична процена здравственог стања према полу, 2020. и 2022. (%)</t>
  </si>
  <si>
    <t>Веома добро и добро</t>
  </si>
  <si>
    <t>Солидно</t>
  </si>
  <si>
    <t>Веома лоше и лоше</t>
  </si>
  <si>
    <t>Извор: Анкета о приходима и условима живота (SILC), РЗС.</t>
  </si>
  <si>
    <t>Personal health assessment, by sex, 2020 and 2022 (%)</t>
  </si>
  <si>
    <t>Very good and good</t>
  </si>
  <si>
    <t>Solid</t>
  </si>
  <si>
    <t>Very bad and bad</t>
  </si>
  <si>
    <t>Source: Survey on Income and Living Conditions (SILC), SORS.</t>
  </si>
  <si>
    <t>Стоматолошке потребе</t>
  </si>
  <si>
    <t xml:space="preserve"> Dental needs</t>
  </si>
  <si>
    <t>Медицинске потребе</t>
  </si>
  <si>
    <t xml:space="preserve"> Medical needs</t>
  </si>
  <si>
    <t>Unmet needs for medical and dental care, 2020 and 2022 (%)</t>
  </si>
  <si>
    <t xml:space="preserve"> Source: Survey on Income and Living Conditions (SILC), SORS.</t>
  </si>
  <si>
    <t>Главни разлог неодласка код лекара, према полу, 2020. и 2022. (%)</t>
  </si>
  <si>
    <t>Немогућност да се приушти (превише је скупо)</t>
  </si>
  <si>
    <t>Постоји листа чекања</t>
  </si>
  <si>
    <t>Немогућност да се нађе време због посла, бриге о деци или другима</t>
  </si>
  <si>
    <t>Предалеко је за путовање/нема адекватног превоза</t>
  </si>
  <si>
    <t>Страх од лекара/болнице/испитивања/лечења</t>
  </si>
  <si>
    <t>Жеља да се сачека и види да ли ће се стање поправити</t>
  </si>
  <si>
    <t>Непознавање доброг лекара или специјалисте</t>
  </si>
  <si>
    <t>Други разлози</t>
  </si>
  <si>
    <t>Main reason for not visiting a doctor, by sex, 2020 and 2022 (%)</t>
  </si>
  <si>
    <t>There is a waiting list</t>
  </si>
  <si>
    <t>It's too far to travel / no means of transportation</t>
  </si>
  <si>
    <t>Fear of doctors/hospitals/examination/treatment</t>
  </si>
  <si>
    <t>For other reasons</t>
  </si>
  <si>
    <t>Главни разлог неодласка код стоматолога, према полу, 2020. и 2022. (%)</t>
  </si>
  <si>
    <t>Main reason for not visiting a dentist, by sex, 2020 and 2022 (%)</t>
  </si>
  <si>
    <t>Prevalence of wasting</t>
  </si>
  <si>
    <t>Prevalence of overweight</t>
  </si>
  <si>
    <t>Преваленција губитка у маси</t>
  </si>
  <si>
    <t>Преваленција гојазности</t>
  </si>
  <si>
    <t>ЦОР 2.2.2</t>
  </si>
  <si>
    <t>SDG 2.2.2</t>
  </si>
  <si>
    <t>SDG 2.2.1</t>
  </si>
  <si>
    <t>Source:Vital Statistics, SORS</t>
  </si>
  <si>
    <t>.</t>
  </si>
  <si>
    <t>SDG 3.2.1</t>
  </si>
  <si>
    <t xml:space="preserve">                SDG 3.4.1</t>
  </si>
  <si>
    <t xml:space="preserve">     ЦОР 3.4.2</t>
  </si>
  <si>
    <t>ЦОР 3.2.1</t>
  </si>
  <si>
    <t xml:space="preserve">         ЦОР 3.2.2</t>
  </si>
  <si>
    <t xml:space="preserve">          SDG 3.2.2</t>
  </si>
  <si>
    <t>SDG 3.4.1</t>
  </si>
  <si>
    <t xml:space="preserve">  SDG 3.4.2</t>
  </si>
  <si>
    <t xml:space="preserve">         Source: Vital statistics, SORS.</t>
  </si>
  <si>
    <r>
      <t xml:space="preserve">      Извор</t>
    </r>
    <r>
      <rPr>
        <sz val="10"/>
        <rFont val="Arial"/>
        <family val="2"/>
      </rPr>
      <t>: Витална статистика</t>
    </r>
    <r>
      <rPr>
        <sz val="10"/>
        <color indexed="8"/>
        <rFont val="Arial"/>
        <family val="2"/>
      </rPr>
      <t>, РЗС.</t>
    </r>
  </si>
  <si>
    <t xml:space="preserve">            Извор: Истраживање вишеструких показатеља (MICS), РЗС и УНИЦЕФ.</t>
  </si>
  <si>
    <r>
      <rPr>
        <vertAlign val="superscript"/>
        <sz val="10"/>
        <color indexed="10"/>
        <rFont val="Arial"/>
        <family val="2"/>
      </rPr>
      <t xml:space="preserve">                 1</t>
    </r>
    <r>
      <rPr>
        <sz val="10"/>
        <color indexed="8"/>
        <rFont val="Arial"/>
        <family val="2"/>
      </rPr>
      <t xml:space="preserve"> World Health Organisation</t>
    </r>
  </si>
  <si>
    <t xml:space="preserve">               Извор: Истраживање вишеструких показатеља (MICS), РЗС и УНИЦЕФ.</t>
  </si>
  <si>
    <t xml:space="preserve">             Source: Multiple indicator cluster survey (MICS), SORS and UNICEF.</t>
  </si>
  <si>
    <t xml:space="preserve">            Source: Institute of Public Health of Serbia and Vital Statistics, SORS.</t>
  </si>
  <si>
    <t xml:space="preserve">                   Source: Multiple indicator cluster survey (MICS), SORS and UNICEF.</t>
  </si>
  <si>
    <t xml:space="preserve">            Извор: Витална статистика, РЗС.</t>
  </si>
  <si>
    <r>
      <t xml:space="preserve">             Извор: </t>
    </r>
    <r>
      <rPr>
        <sz val="10"/>
        <rFont val="Arial"/>
        <family val="2"/>
      </rPr>
      <t>Витална</t>
    </r>
    <r>
      <rPr>
        <sz val="10"/>
        <color indexed="8"/>
        <rFont val="Arial"/>
        <family val="2"/>
      </rPr>
      <t xml:space="preserve"> статистика, РЗС.</t>
    </r>
  </si>
  <si>
    <t>ЦОР 2.2.1</t>
  </si>
  <si>
    <t>ЦОР 3.4.1</t>
  </si>
  <si>
    <t>Извор: Институт за јавно здравље Србије и Витална статистика, РЗС.</t>
  </si>
  <si>
    <t>Source: Population estimates, SORS.</t>
  </si>
  <si>
    <t>Source: Population estimates and Survey on Income and Living Conditions (SILC), SORS.</t>
  </si>
  <si>
    <t>Healthy life years by sex, 2017, 2019 and 2021</t>
  </si>
  <si>
    <t>Здраве године живота према полу, 2017, 2019. и 2021.</t>
  </si>
  <si>
    <t>Извор: Процене становништва и Анкета о приходима и условима живота (SILC), РЗС.</t>
  </si>
  <si>
    <t xml:space="preserve"> Лица која нису посетила лекара или стоматолога, а имала су здравствени проблем, 2020. и 2022. (%)</t>
  </si>
  <si>
    <t>Could not afford it (it's too expensive)</t>
  </si>
  <si>
    <t>Wanted to wait and see if problem got better on its own</t>
  </si>
  <si>
    <t>Did not know any good medical doctor or specialist</t>
  </si>
  <si>
    <t>Could not take time because of work, care for children and other persons</t>
  </si>
  <si>
    <t>Преваленција заостајања у расту (висина за узраст &lt;-2 стандардне девијације од средње вредности према стандардима Светске здравствене организације (СЗО) за раст деце), међу децом до 5 година, према полу, 2010, 2014. и 2019. (%)</t>
  </si>
  <si>
    <t>Prevalence of stunting (height for age &lt;-2 standard deviation from the median of the World Health Organization (WHO) Child Growth Standards) among children under 5 years of age, by sex, 2010, 2014 and 2019 (%)</t>
  </si>
  <si>
    <t>Prevalence of malnutrition (weight for height &gt;+2 or &lt;-2 standard deviation from the median of the WHO Child Growth Standards) among children under 5 years, by sex, 2010, 2014 and 2019 (%)</t>
  </si>
  <si>
    <t>Multiple Indicator Cluster Survey (MICS), SORS and UNICEF.</t>
  </si>
  <si>
    <t>ж</t>
  </si>
  <si>
    <t>м</t>
  </si>
  <si>
    <t>Шифре за посебне намене1)</t>
  </si>
  <si>
    <t>* Број умрлих из ове групе болести једнак је броју умрлих од болести које могу да се доведу у везу са КОВИД-19.</t>
  </si>
  <si>
    <t>* The number of deaths from this group of diseases is equal to the number of deaths from diseases that can be related with COVID-19.</t>
  </si>
  <si>
    <t>Other*</t>
  </si>
  <si>
    <r>
      <rPr>
        <vertAlign val="superscript"/>
        <sz val="10"/>
        <rFont val="Arial"/>
        <family val="2"/>
      </rPr>
      <t xml:space="preserve">* </t>
    </r>
    <r>
      <rPr>
        <sz val="10"/>
        <rFont val="Arial"/>
        <family val="2"/>
      </rPr>
      <t>'Other' refers to: injury during legal police and military interventions in the course of duty, war wounds, medical or surgery complications and unknown origin of violent deaths</t>
    </r>
  </si>
  <si>
    <r>
      <t>Остало*</t>
    </r>
    <r>
      <rPr>
        <vertAlign val="superscript"/>
        <sz val="10"/>
        <rFont val="Arial"/>
        <family val="2"/>
      </rPr>
      <t xml:space="preserve"> </t>
    </r>
  </si>
  <si>
    <r>
      <t>Остало*</t>
    </r>
    <r>
      <rPr>
        <vertAlign val="superscript"/>
        <sz val="10"/>
        <rFont val="Arial"/>
        <family val="2"/>
      </rPr>
      <t xml:space="preserve">  </t>
    </r>
  </si>
  <si>
    <t>* „Oстало“ се односи на повреде нанесене при легалним интервенцијама полиције и војске на дужности,на повреде настале током ратних операција, компликације услед медицинског и хируршког лечења, као и на догађаје са неутврђеним пореклом насилне смрти.</t>
  </si>
  <si>
    <t>Violent deaths by origin of violence, аge and sex, 2022</t>
  </si>
  <si>
    <t xml:space="preserve">            Suicide mortality rate, by sex, 2013-2022 (per 100,000 population)</t>
  </si>
  <si>
    <t>Under-five mortality rate, by sex, 2013-2022 (deaths per 1,000 live births)</t>
  </si>
  <si>
    <t xml:space="preserve">Стопе неонаталне смртности* и смртности одојчади, према полу, 2012–2022. (умрли на 1.000 живорођених)
</t>
  </si>
  <si>
    <r>
      <rPr>
        <vertAlign val="superscript"/>
        <sz val="10"/>
        <rFont val="Arial"/>
        <family val="2"/>
      </rPr>
      <t xml:space="preserve">        *</t>
    </r>
    <r>
      <rPr>
        <sz val="10"/>
        <rFont val="Arial"/>
        <family val="2"/>
      </rPr>
      <t xml:space="preserve"> Умрла одојчад старости 0-27 дана</t>
    </r>
  </si>
  <si>
    <r>
      <rPr>
        <vertAlign val="superscript"/>
        <sz val="10"/>
        <rFont val="Arial"/>
        <family val="2"/>
      </rPr>
      <t xml:space="preserve">            *</t>
    </r>
    <r>
      <rPr>
        <sz val="10"/>
        <rFont val="Arial"/>
        <family val="2"/>
      </rPr>
      <t xml:space="preserve"> Deaths of infants aged 0-27 days</t>
    </r>
  </si>
  <si>
    <t>девојчице</t>
  </si>
  <si>
    <t>дечаци</t>
  </si>
  <si>
    <t xml:space="preserve">    Injuries</t>
  </si>
  <si>
    <t xml:space="preserve">   Deaths</t>
  </si>
  <si>
    <t>Преваленција неухрањености (тежина према висини &gt;+2 или &lt;-2 стандардне девијације од средње вредности према стандардима СЗО за раст деце) међу децом до 5 година, према полу, 2010, 2014. и 2019. (%)</t>
  </si>
  <si>
    <t>Source: Multiple Indicator Cluster Survey (MICS), SORS and UNICEF.</t>
  </si>
  <si>
    <t>Neonatal mortality rate* and infant mortality rate, by sex, 2012–2022 (deaths per 1,000 live births)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</si>
</sst>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###0;;&quot;-&quot;"/>
    <numFmt numFmtId="166" formatCode="###0;;&quot;-&quot;"/>
    <numFmt numFmtId="167" formatCode="###0.0;;&quot;-&quot;"/>
    <numFmt numFmtId="168" formatCode="#\ ###\ ##0;;&quot;-&quot;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charset val="238"/>
    </font>
    <font>
      <vertAlign val="superscript"/>
      <sz val="10"/>
      <name val="Arial"/>
      <family val="2"/>
    </font>
    <font>
      <vertAlign val="superscript"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404141"/>
      <name val="Arial"/>
      <family val="2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</font>
    <font>
      <i/>
      <sz val="10"/>
      <color rgb="FF002060"/>
      <name val="Arial"/>
      <family val="2"/>
    </font>
    <font>
      <b/>
      <sz val="10"/>
      <color rgb="FF333333"/>
      <name val="Arial"/>
      <family val="2"/>
    </font>
    <font>
      <sz val="10"/>
      <color theme="1"/>
      <name val="Cambria"/>
      <family val="2"/>
      <scheme val="major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404141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595959"/>
      <name val="Arial"/>
      <family val="2"/>
    </font>
    <font>
      <b/>
      <sz val="10"/>
      <color rgb="FF00206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3DFEA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6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2" fillId="0" borderId="0"/>
    <xf numFmtId="0" fontId="1" fillId="0" borderId="0"/>
  </cellStyleXfs>
  <cellXfs count="369">
    <xf numFmtId="0" fontId="0" fillId="0" borderId="0" xfId="0"/>
    <xf numFmtId="0" fontId="6" fillId="0" borderId="0" xfId="0" applyFont="1"/>
    <xf numFmtId="0" fontId="11" fillId="0" borderId="0" xfId="0" applyFont="1"/>
    <xf numFmtId="1" fontId="6" fillId="0" borderId="0" xfId="0" applyNumberFormat="1" applyFont="1"/>
    <xf numFmtId="0" fontId="9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0" fillId="3" borderId="0" xfId="0" applyFill="1"/>
    <xf numFmtId="0" fontId="6" fillId="3" borderId="0" xfId="0" applyFont="1" applyFill="1"/>
    <xf numFmtId="0" fontId="0" fillId="4" borderId="1" xfId="0" applyFill="1" applyBorder="1"/>
    <xf numFmtId="1" fontId="0" fillId="4" borderId="1" xfId="0" applyNumberFormat="1" applyFill="1" applyBorder="1"/>
    <xf numFmtId="1" fontId="0" fillId="4" borderId="2" xfId="0" applyNumberFormat="1" applyFill="1" applyBorder="1"/>
    <xf numFmtId="0" fontId="21" fillId="0" borderId="0" xfId="0" applyFont="1"/>
    <xf numFmtId="0" fontId="22" fillId="0" borderId="0" xfId="34" applyFont="1" applyAlignment="1">
      <alignment horizontal="left" vertical="top" wrapText="1"/>
    </xf>
    <xf numFmtId="1" fontId="0" fillId="0" borderId="0" xfId="0" applyNumberFormat="1"/>
    <xf numFmtId="0" fontId="22" fillId="0" borderId="0" xfId="61" applyFont="1" applyAlignment="1">
      <alignment horizontal="left" vertical="top" wrapText="1"/>
    </xf>
    <xf numFmtId="0" fontId="13" fillId="0" borderId="0" xfId="0" applyFont="1"/>
    <xf numFmtId="0" fontId="23" fillId="4" borderId="1" xfId="57" applyFont="1" applyFill="1" applyBorder="1" applyAlignment="1">
      <alignment horizontal="left" vertical="top" wrapText="1"/>
    </xf>
    <xf numFmtId="0" fontId="23" fillId="4" borderId="1" xfId="59" applyFont="1" applyFill="1" applyBorder="1" applyAlignment="1">
      <alignment horizontal="left" vertical="top" wrapText="1"/>
    </xf>
    <xf numFmtId="0" fontId="23" fillId="4" borderId="1" xfId="61" applyFont="1" applyFill="1" applyBorder="1" applyAlignment="1">
      <alignment horizontal="left" vertical="top" wrapText="1"/>
    </xf>
    <xf numFmtId="0" fontId="23" fillId="4" borderId="1" xfId="30" applyFont="1" applyFill="1" applyBorder="1" applyAlignment="1">
      <alignment horizontal="left" vertical="top" wrapText="1"/>
    </xf>
    <xf numFmtId="0" fontId="23" fillId="4" borderId="1" xfId="32" applyFont="1" applyFill="1" applyBorder="1" applyAlignment="1">
      <alignment horizontal="left" vertical="top" wrapText="1"/>
    </xf>
    <xf numFmtId="0" fontId="23" fillId="4" borderId="1" xfId="34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wrapText="1" indent="2"/>
    </xf>
    <xf numFmtId="0" fontId="6" fillId="0" borderId="1" xfId="0" applyFont="1" applyBorder="1" applyAlignment="1">
      <alignment horizontal="left" indent="2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right"/>
    </xf>
    <xf numFmtId="0" fontId="9" fillId="3" borderId="0" xfId="0" applyFont="1" applyFill="1"/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6" fillId="0" borderId="5" xfId="0" applyNumberFormat="1" applyFont="1" applyBorder="1"/>
    <xf numFmtId="164" fontId="6" fillId="0" borderId="4" xfId="0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0" xfId="0" applyNumberFormat="1" applyFont="1"/>
    <xf numFmtId="164" fontId="6" fillId="0" borderId="4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2" fontId="6" fillId="0" borderId="0" xfId="0" applyNumberFormat="1" applyFont="1"/>
    <xf numFmtId="0" fontId="25" fillId="0" borderId="3" xfId="0" applyFont="1" applyBorder="1"/>
    <xf numFmtId="0" fontId="25" fillId="0" borderId="4" xfId="0" applyFont="1" applyBorder="1"/>
    <xf numFmtId="0" fontId="25" fillId="0" borderId="5" xfId="0" applyFont="1" applyBorder="1"/>
    <xf numFmtId="0" fontId="25" fillId="0" borderId="0" xfId="0" applyFont="1"/>
    <xf numFmtId="0" fontId="6" fillId="0" borderId="25" xfId="0" applyFont="1" applyBorder="1"/>
    <xf numFmtId="0" fontId="9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wrapText="1"/>
    </xf>
    <xf numFmtId="166" fontId="6" fillId="0" borderId="0" xfId="0" applyNumberFormat="1" applyFont="1"/>
    <xf numFmtId="0" fontId="6" fillId="0" borderId="0" xfId="0" applyFont="1" applyAlignment="1">
      <alignment horizontal="left" vertical="top"/>
    </xf>
    <xf numFmtId="167" fontId="6" fillId="0" borderId="30" xfId="0" applyNumberFormat="1" applyFont="1" applyBorder="1"/>
    <xf numFmtId="167" fontId="6" fillId="0" borderId="0" xfId="0" applyNumberFormat="1" applyFont="1"/>
    <xf numFmtId="0" fontId="6" fillId="0" borderId="31" xfId="0" applyFont="1" applyBorder="1" applyAlignment="1">
      <alignment wrapText="1"/>
    </xf>
    <xf numFmtId="167" fontId="6" fillId="0" borderId="31" xfId="0" applyNumberFormat="1" applyFont="1" applyBorder="1"/>
    <xf numFmtId="166" fontId="6" fillId="3" borderId="0" xfId="0" applyNumberFormat="1" applyFont="1" applyFill="1"/>
    <xf numFmtId="0" fontId="6" fillId="2" borderId="21" xfId="0" applyFont="1" applyFill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6" fillId="0" borderId="23" xfId="0" applyFont="1" applyBorder="1"/>
    <xf numFmtId="0" fontId="6" fillId="0" borderId="21" xfId="0" applyFont="1" applyBorder="1" applyAlignment="1">
      <alignment wrapText="1"/>
    </xf>
    <xf numFmtId="0" fontId="6" fillId="0" borderId="0" xfId="0" applyFont="1" applyAlignment="1">
      <alignment horizontal="left" indent="4"/>
    </xf>
    <xf numFmtId="0" fontId="6" fillId="5" borderId="27" xfId="0" applyFont="1" applyFill="1" applyBorder="1" applyAlignment="1">
      <alignment vertical="center"/>
    </xf>
    <xf numFmtId="0" fontId="14" fillId="0" borderId="0" xfId="0" applyFont="1"/>
    <xf numFmtId="0" fontId="20" fillId="0" borderId="0" xfId="0" applyFont="1" applyAlignment="1">
      <alignment horizontal="left"/>
    </xf>
    <xf numFmtId="164" fontId="6" fillId="0" borderId="1" xfId="0" applyNumberFormat="1" applyFont="1" applyBorder="1"/>
    <xf numFmtId="0" fontId="9" fillId="0" borderId="0" xfId="0" applyFont="1" applyAlignment="1">
      <alignment horizontal="left" vertical="center"/>
    </xf>
    <xf numFmtId="166" fontId="6" fillId="0" borderId="1" xfId="0" applyNumberFormat="1" applyFont="1" applyBorder="1"/>
    <xf numFmtId="0" fontId="6" fillId="0" borderId="1" xfId="0" applyFont="1" applyBorder="1" applyAlignment="1">
      <alignment horizontal="left" vertical="center" indent="2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wrapText="1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 vertical="center"/>
    </xf>
    <xf numFmtId="164" fontId="6" fillId="8" borderId="1" xfId="0" applyNumberFormat="1" applyFont="1" applyFill="1" applyBorder="1"/>
    <xf numFmtId="0" fontId="28" fillId="0" borderId="0" xfId="0" applyFont="1"/>
    <xf numFmtId="0" fontId="6" fillId="0" borderId="25" xfId="0" applyFont="1" applyBorder="1" applyAlignment="1">
      <alignment horizontal="right"/>
    </xf>
    <xf numFmtId="0" fontId="24" fillId="0" borderId="0" xfId="0" applyFont="1"/>
    <xf numFmtId="0" fontId="29" fillId="0" borderId="0" xfId="0" applyFont="1"/>
    <xf numFmtId="0" fontId="30" fillId="0" borderId="0" xfId="0" applyFont="1"/>
    <xf numFmtId="0" fontId="6" fillId="7" borderId="0" xfId="0" applyFont="1" applyFill="1"/>
    <xf numFmtId="0" fontId="20" fillId="0" borderId="0" xfId="0" applyFont="1" applyAlignment="1">
      <alignment horizontal="left" vertical="center"/>
    </xf>
    <xf numFmtId="0" fontId="6" fillId="0" borderId="0" xfId="1" applyAlignment="1">
      <alignment horizontal="center"/>
    </xf>
    <xf numFmtId="0" fontId="20" fillId="0" borderId="0" xfId="0" applyFont="1" applyAlignment="1">
      <alignment wrapText="1"/>
    </xf>
    <xf numFmtId="0" fontId="36" fillId="0" borderId="0" xfId="0" applyFont="1"/>
    <xf numFmtId="165" fontId="0" fillId="0" borderId="1" xfId="0" applyNumberFormat="1" applyBorder="1"/>
    <xf numFmtId="0" fontId="33" fillId="0" borderId="0" xfId="0" applyFont="1"/>
    <xf numFmtId="164" fontId="25" fillId="0" borderId="6" xfId="0" applyNumberFormat="1" applyFont="1" applyBorder="1"/>
    <xf numFmtId="164" fontId="25" fillId="0" borderId="7" xfId="0" applyNumberFormat="1" applyFont="1" applyBorder="1"/>
    <xf numFmtId="164" fontId="25" fillId="0" borderId="8" xfId="0" applyNumberFormat="1" applyFont="1" applyBorder="1"/>
    <xf numFmtId="164" fontId="25" fillId="0" borderId="9" xfId="0" applyNumberFormat="1" applyFont="1" applyBorder="1"/>
    <xf numFmtId="164" fontId="25" fillId="0" borderId="10" xfId="0" applyNumberFormat="1" applyFont="1" applyBorder="1"/>
    <xf numFmtId="164" fontId="25" fillId="0" borderId="11" xfId="0" applyNumberFormat="1" applyFont="1" applyBorder="1"/>
    <xf numFmtId="164" fontId="25" fillId="0" borderId="12" xfId="0" applyNumberFormat="1" applyFont="1" applyBorder="1"/>
    <xf numFmtId="164" fontId="25" fillId="0" borderId="13" xfId="0" applyNumberFormat="1" applyFont="1" applyBorder="1"/>
    <xf numFmtId="164" fontId="25" fillId="0" borderId="3" xfId="0" applyNumberFormat="1" applyFont="1" applyBorder="1"/>
    <xf numFmtId="164" fontId="25" fillId="0" borderId="4" xfId="0" applyNumberFormat="1" applyFont="1" applyBorder="1"/>
    <xf numFmtId="164" fontId="25" fillId="0" borderId="5" xfId="0" applyNumberFormat="1" applyFont="1" applyBorder="1"/>
    <xf numFmtId="164" fontId="25" fillId="0" borderId="14" xfId="0" applyNumberFormat="1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164" fontId="6" fillId="0" borderId="19" xfId="0" applyNumberFormat="1" applyFont="1" applyBorder="1"/>
    <xf numFmtId="164" fontId="6" fillId="0" borderId="20" xfId="0" applyNumberFormat="1" applyFont="1" applyBorder="1"/>
    <xf numFmtId="166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wrapText="1"/>
    </xf>
    <xf numFmtId="0" fontId="6" fillId="0" borderId="36" xfId="0" applyFont="1" applyBorder="1"/>
    <xf numFmtId="0" fontId="10" fillId="0" borderId="1" xfId="0" applyFont="1" applyBorder="1"/>
    <xf numFmtId="0" fontId="7" fillId="0" borderId="0" xfId="0" applyFont="1"/>
    <xf numFmtId="0" fontId="5" fillId="0" borderId="0" xfId="0" applyFont="1"/>
    <xf numFmtId="0" fontId="6" fillId="6" borderId="1" xfId="0" applyFont="1" applyFill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64" fontId="31" fillId="0" borderId="1" xfId="0" applyNumberFormat="1" applyFont="1" applyBorder="1"/>
    <xf numFmtId="0" fontId="7" fillId="3" borderId="0" xfId="0" applyFont="1" applyFill="1"/>
    <xf numFmtId="0" fontId="7" fillId="0" borderId="1" xfId="0" applyFont="1" applyBorder="1"/>
    <xf numFmtId="0" fontId="6" fillId="6" borderId="21" xfId="0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6" borderId="22" xfId="0" applyFont="1" applyFill="1" applyBorder="1" applyAlignment="1">
      <alignment horizontal="right" vertical="center" wrapText="1"/>
    </xf>
    <xf numFmtId="0" fontId="27" fillId="0" borderId="0" xfId="0" applyFont="1"/>
    <xf numFmtId="164" fontId="6" fillId="6" borderId="2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2" fontId="6" fillId="0" borderId="1" xfId="0" applyNumberFormat="1" applyFont="1" applyBorder="1"/>
    <xf numFmtId="2" fontId="25" fillId="0" borderId="1" xfId="0" applyNumberFormat="1" applyFont="1" applyBorder="1"/>
    <xf numFmtId="0" fontId="24" fillId="0" borderId="1" xfId="0" applyFont="1" applyBorder="1" applyAlignment="1">
      <alignment vertical="top"/>
    </xf>
    <xf numFmtId="1" fontId="25" fillId="0" borderId="1" xfId="0" applyNumberFormat="1" applyFont="1" applyBorder="1" applyAlignment="1">
      <alignment horizontal="right" vertical="top"/>
    </xf>
    <xf numFmtId="3" fontId="25" fillId="0" borderId="1" xfId="0" applyNumberFormat="1" applyFont="1" applyBorder="1" applyAlignment="1">
      <alignment horizontal="right" vertical="top"/>
    </xf>
    <xf numFmtId="0" fontId="0" fillId="0" borderId="1" xfId="0" applyBorder="1"/>
    <xf numFmtId="0" fontId="38" fillId="0" borderId="0" xfId="0" applyFont="1"/>
    <xf numFmtId="0" fontId="38" fillId="3" borderId="0" xfId="0" applyFont="1" applyFill="1" applyAlignment="1">
      <alignment horizontal="center"/>
    </xf>
    <xf numFmtId="0" fontId="39" fillId="0" borderId="0" xfId="1" applyFont="1" applyAlignment="1">
      <alignment vertical="center" wrapText="1"/>
    </xf>
    <xf numFmtId="0" fontId="40" fillId="0" borderId="0" xfId="1" applyFont="1" applyAlignment="1">
      <alignment vertical="center" wrapText="1"/>
    </xf>
    <xf numFmtId="0" fontId="40" fillId="0" borderId="0" xfId="0" applyFont="1"/>
    <xf numFmtId="0" fontId="40" fillId="0" borderId="25" xfId="1" applyFont="1" applyBorder="1" applyAlignment="1">
      <alignment vertical="center" wrapText="1"/>
    </xf>
    <xf numFmtId="0" fontId="0" fillId="9" borderId="0" xfId="0" applyFill="1" applyAlignment="1">
      <alignment wrapText="1"/>
    </xf>
    <xf numFmtId="165" fontId="0" fillId="0" borderId="0" xfId="0" applyNumberFormat="1"/>
    <xf numFmtId="168" fontId="0" fillId="9" borderId="0" xfId="0" applyNumberFormat="1" applyFill="1"/>
    <xf numFmtId="0" fontId="41" fillId="0" borderId="0" xfId="0" applyFont="1" applyAlignment="1">
      <alignment wrapText="1"/>
    </xf>
    <xf numFmtId="0" fontId="0" fillId="9" borderId="0" xfId="0" applyFill="1"/>
    <xf numFmtId="164" fontId="0" fillId="9" borderId="0" xfId="0" applyNumberFormat="1" applyFill="1"/>
    <xf numFmtId="0" fontId="0" fillId="0" borderId="0" xfId="0" applyAlignment="1">
      <alignment wrapText="1"/>
    </xf>
    <xf numFmtId="168" fontId="0" fillId="0" borderId="0" xfId="0" applyNumberFormat="1"/>
    <xf numFmtId="0" fontId="23" fillId="0" borderId="0" xfId="0" applyFont="1"/>
    <xf numFmtId="0" fontId="32" fillId="4" borderId="0" xfId="0" applyFont="1" applyFill="1"/>
    <xf numFmtId="0" fontId="6" fillId="4" borderId="0" xfId="0" applyFont="1" applyFill="1"/>
    <xf numFmtId="0" fontId="42" fillId="0" borderId="0" xfId="0" applyFont="1"/>
    <xf numFmtId="164" fontId="6" fillId="0" borderId="1" xfId="0" applyNumberFormat="1" applyFont="1" applyBorder="1" applyAlignment="1">
      <alignment horizontal="right"/>
    </xf>
    <xf numFmtId="0" fontId="19" fillId="0" borderId="0" xfId="85" applyFont="1"/>
    <xf numFmtId="0" fontId="6" fillId="0" borderId="0" xfId="85" applyFont="1"/>
    <xf numFmtId="0" fontId="9" fillId="0" borderId="0" xfId="85" applyFont="1" applyAlignment="1">
      <alignment vertical="center"/>
    </xf>
    <xf numFmtId="0" fontId="6" fillId="0" borderId="25" xfId="85" applyFont="1" applyBorder="1"/>
    <xf numFmtId="49" fontId="23" fillId="0" borderId="26" xfId="85" applyNumberFormat="1" applyFont="1" applyBorder="1" applyAlignment="1">
      <alignment horizontal="left" vertical="center" wrapText="1"/>
    </xf>
    <xf numFmtId="164" fontId="23" fillId="0" borderId="20" xfId="85" applyNumberFormat="1" applyFont="1" applyBorder="1" applyAlignment="1">
      <alignment horizontal="left" vertical="center"/>
    </xf>
    <xf numFmtId="164" fontId="23" fillId="0" borderId="11" xfId="85" applyNumberFormat="1" applyFont="1" applyBorder="1" applyAlignment="1">
      <alignment horizontal="left" vertical="center" indent="1"/>
    </xf>
    <xf numFmtId="164" fontId="23" fillId="0" borderId="0" xfId="85" applyNumberFormat="1" applyFont="1" applyAlignment="1">
      <alignment horizontal="right" vertical="center" indent="1"/>
    </xf>
    <xf numFmtId="164" fontId="23" fillId="0" borderId="11" xfId="85" applyNumberFormat="1" applyFont="1" applyBorder="1" applyAlignment="1">
      <alignment horizontal="right" vertical="center" indent="1"/>
    </xf>
    <xf numFmtId="164" fontId="25" fillId="0" borderId="6" xfId="85" applyNumberFormat="1" applyFont="1" applyBorder="1" applyAlignment="1">
      <alignment horizontal="right" vertical="center" indent="1"/>
    </xf>
    <xf numFmtId="164" fontId="23" fillId="0" borderId="20" xfId="85" applyNumberFormat="1" applyFont="1" applyBorder="1" applyAlignment="1">
      <alignment horizontal="left" vertical="center" indent="1"/>
    </xf>
    <xf numFmtId="164" fontId="23" fillId="0" borderId="25" xfId="85" applyNumberFormat="1" applyFont="1" applyBorder="1" applyAlignment="1">
      <alignment horizontal="right" vertical="center" indent="1"/>
    </xf>
    <xf numFmtId="164" fontId="23" fillId="0" borderId="20" xfId="85" applyNumberFormat="1" applyFont="1" applyBorder="1" applyAlignment="1">
      <alignment horizontal="right" vertical="center" indent="1"/>
    </xf>
    <xf numFmtId="164" fontId="25" fillId="0" borderId="15" xfId="85" applyNumberFormat="1" applyFont="1" applyBorder="1" applyAlignment="1">
      <alignment horizontal="right" vertical="center" indent="1"/>
    </xf>
    <xf numFmtId="164" fontId="6" fillId="0" borderId="0" xfId="85" applyNumberFormat="1" applyFont="1"/>
    <xf numFmtId="0" fontId="6" fillId="0" borderId="0" xfId="85" applyFont="1" applyAlignment="1">
      <alignment horizontal="left" vertical="center" indent="1"/>
    </xf>
    <xf numFmtId="0" fontId="6" fillId="0" borderId="0" xfId="85" applyFont="1" applyAlignment="1">
      <alignment horizontal="left" indent="1"/>
    </xf>
    <xf numFmtId="0" fontId="9" fillId="0" borderId="0" xfId="85" applyFont="1"/>
    <xf numFmtId="0" fontId="2" fillId="0" borderId="0" xfId="85"/>
    <xf numFmtId="0" fontId="9" fillId="0" borderId="0" xfId="85" applyFont="1" applyAlignment="1">
      <alignment horizontal="left" indent="1"/>
    </xf>
    <xf numFmtId="0" fontId="43" fillId="0" borderId="25" xfId="85" applyFont="1" applyBorder="1" applyAlignment="1">
      <alignment horizontal="left" vertical="center" readingOrder="1"/>
    </xf>
    <xf numFmtId="49" fontId="23" fillId="0" borderId="11" xfId="85" applyNumberFormat="1" applyFont="1" applyBorder="1" applyAlignment="1">
      <alignment horizontal="left" vertical="center" wrapText="1"/>
    </xf>
    <xf numFmtId="0" fontId="6" fillId="0" borderId="0" xfId="85" applyFont="1" applyAlignment="1">
      <alignment vertical="center"/>
    </xf>
    <xf numFmtId="0" fontId="6" fillId="0" borderId="26" xfId="85" applyFont="1" applyBorder="1"/>
    <xf numFmtId="0" fontId="6" fillId="0" borderId="20" xfId="85" applyFont="1" applyBorder="1" applyAlignment="1">
      <alignment vertical="center"/>
    </xf>
    <xf numFmtId="0" fontId="20" fillId="0" borderId="0" xfId="85" applyFont="1"/>
    <xf numFmtId="0" fontId="6" fillId="0" borderId="39" xfId="85" applyFont="1" applyBorder="1" applyAlignment="1">
      <alignment horizontal="left" vertical="center" indent="1"/>
    </xf>
    <xf numFmtId="164" fontId="6" fillId="0" borderId="40" xfId="85" applyNumberFormat="1" applyFont="1" applyBorder="1" applyAlignment="1">
      <alignment horizontal="right" vertical="center" indent="1"/>
    </xf>
    <xf numFmtId="164" fontId="6" fillId="0" borderId="39" xfId="85" applyNumberFormat="1" applyFont="1" applyBorder="1" applyAlignment="1">
      <alignment horizontal="right" vertical="center" indent="1"/>
    </xf>
    <xf numFmtId="0" fontId="6" fillId="0" borderId="41" xfId="85" applyFont="1" applyBorder="1" applyAlignment="1">
      <alignment horizontal="right" vertical="center" indent="1"/>
    </xf>
    <xf numFmtId="0" fontId="20" fillId="0" borderId="0" xfId="85" applyFont="1" applyAlignment="1">
      <alignment vertical="center"/>
    </xf>
    <xf numFmtId="0" fontId="6" fillId="0" borderId="42" xfId="85" applyFont="1" applyBorder="1" applyAlignment="1">
      <alignment horizontal="left" vertical="center" indent="1"/>
    </xf>
    <xf numFmtId="164" fontId="6" fillId="0" borderId="43" xfId="85" applyNumberFormat="1" applyFont="1" applyBorder="1" applyAlignment="1">
      <alignment horizontal="right" vertical="center" indent="1"/>
    </xf>
    <xf numFmtId="164" fontId="6" fillId="0" borderId="42" xfId="85" applyNumberFormat="1" applyFont="1" applyBorder="1" applyAlignment="1">
      <alignment horizontal="right" vertical="center" indent="1"/>
    </xf>
    <xf numFmtId="164" fontId="6" fillId="0" borderId="44" xfId="85" applyNumberFormat="1" applyFont="1" applyBorder="1" applyAlignment="1">
      <alignment horizontal="right" vertical="center" indent="1"/>
    </xf>
    <xf numFmtId="164" fontId="6" fillId="0" borderId="0" xfId="85" applyNumberFormat="1" applyFont="1" applyAlignment="1">
      <alignment vertical="center"/>
    </xf>
    <xf numFmtId="0" fontId="6" fillId="0" borderId="0" xfId="85" applyFont="1" applyAlignment="1">
      <alignment horizontal="left" indent="2"/>
    </xf>
    <xf numFmtId="0" fontId="44" fillId="0" borderId="0" xfId="85" applyFont="1" applyAlignment="1">
      <alignment horizontal="left" vertical="center" indent="2"/>
    </xf>
    <xf numFmtId="0" fontId="9" fillId="0" borderId="0" xfId="85" applyFont="1" applyAlignment="1">
      <alignment horizontal="left" vertical="center" indent="1"/>
    </xf>
    <xf numFmtId="0" fontId="6" fillId="0" borderId="26" xfId="85" applyFont="1" applyBorder="1" applyAlignment="1">
      <alignment horizontal="left" vertical="center" indent="1"/>
    </xf>
    <xf numFmtId="164" fontId="6" fillId="0" borderId="27" xfId="85" applyNumberFormat="1" applyFont="1" applyBorder="1" applyAlignment="1">
      <alignment horizontal="right" vertical="center" indent="1"/>
    </xf>
    <xf numFmtId="164" fontId="6" fillId="0" borderId="37" xfId="85" applyNumberFormat="1" applyFont="1" applyBorder="1" applyAlignment="1">
      <alignment horizontal="right" vertical="center" indent="1"/>
    </xf>
    <xf numFmtId="0" fontId="6" fillId="0" borderId="11" xfId="85" applyFont="1" applyBorder="1" applyAlignment="1">
      <alignment horizontal="left" vertical="center" indent="1"/>
    </xf>
    <xf numFmtId="164" fontId="6" fillId="0" borderId="28" xfId="85" applyNumberFormat="1" applyFont="1" applyBorder="1" applyAlignment="1">
      <alignment horizontal="right" vertical="center" indent="1"/>
    </xf>
    <xf numFmtId="164" fontId="6" fillId="0" borderId="6" xfId="85" applyNumberFormat="1" applyFont="1" applyBorder="1" applyAlignment="1">
      <alignment horizontal="right" vertical="center" indent="1"/>
    </xf>
    <xf numFmtId="0" fontId="6" fillId="0" borderId="20" xfId="85" applyFont="1" applyBorder="1" applyAlignment="1">
      <alignment horizontal="left" vertical="center" indent="1"/>
    </xf>
    <xf numFmtId="164" fontId="6" fillId="0" borderId="29" xfId="85" applyNumberFormat="1" applyFont="1" applyBorder="1" applyAlignment="1">
      <alignment horizontal="right" vertical="center" indent="1"/>
    </xf>
    <xf numFmtId="164" fontId="6" fillId="0" borderId="15" xfId="85" applyNumberFormat="1" applyFont="1" applyBorder="1" applyAlignment="1">
      <alignment horizontal="right" vertical="center" inden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7" borderId="0" xfId="0" applyFont="1" applyFill="1" applyAlignment="1">
      <alignment horizontal="center" vertical="center" wrapText="1"/>
    </xf>
    <xf numFmtId="0" fontId="23" fillId="7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/>
    <xf numFmtId="0" fontId="23" fillId="7" borderId="0" xfId="0" applyFont="1" applyFill="1" applyAlignment="1">
      <alignment horizontal="right" vertical="center" wrapText="1"/>
    </xf>
    <xf numFmtId="0" fontId="6" fillId="7" borderId="25" xfId="0" applyFont="1" applyFill="1" applyBorder="1"/>
    <xf numFmtId="0" fontId="6" fillId="0" borderId="0" xfId="1"/>
    <xf numFmtId="0" fontId="6" fillId="0" borderId="0" xfId="1" applyAlignment="1">
      <alignment vertical="center" wrapText="1"/>
    </xf>
    <xf numFmtId="0" fontId="6" fillId="0" borderId="0" xfId="0" applyFont="1" applyAlignment="1">
      <alignment vertical="top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6" fillId="3" borderId="0" xfId="1" applyFill="1" applyAlignment="1">
      <alignment vertical="center" wrapText="1"/>
    </xf>
    <xf numFmtId="0" fontId="6" fillId="3" borderId="0" xfId="85" applyFont="1" applyFill="1"/>
    <xf numFmtId="0" fontId="37" fillId="0" borderId="0" xfId="1" applyFont="1"/>
    <xf numFmtId="0" fontId="19" fillId="0" borderId="0" xfId="1" applyFont="1"/>
    <xf numFmtId="0" fontId="9" fillId="0" borderId="0" xfId="1" applyFont="1"/>
    <xf numFmtId="0" fontId="20" fillId="0" borderId="0" xfId="1" applyFont="1"/>
    <xf numFmtId="0" fontId="6" fillId="0" borderId="27" xfId="1" applyBorder="1"/>
    <xf numFmtId="1" fontId="6" fillId="0" borderId="32" xfId="1" applyNumberFormat="1" applyBorder="1"/>
    <xf numFmtId="1" fontId="6" fillId="0" borderId="33" xfId="1" applyNumberFormat="1" applyBorder="1"/>
    <xf numFmtId="1" fontId="6" fillId="0" borderId="0" xfId="1" applyNumberFormat="1"/>
    <xf numFmtId="1" fontId="6" fillId="0" borderId="26" xfId="1" applyNumberFormat="1" applyBorder="1"/>
    <xf numFmtId="1" fontId="6" fillId="0" borderId="11" xfId="1" applyNumberFormat="1" applyBorder="1"/>
    <xf numFmtId="0" fontId="6" fillId="0" borderId="21" xfId="1" applyBorder="1"/>
    <xf numFmtId="0" fontId="6" fillId="0" borderId="1" xfId="1" applyBorder="1"/>
    <xf numFmtId="1" fontId="6" fillId="0" borderId="34" xfId="1" applyNumberFormat="1" applyBorder="1"/>
    <xf numFmtId="1" fontId="6" fillId="0" borderId="35" xfId="1" applyNumberFormat="1" applyBorder="1"/>
    <xf numFmtId="1" fontId="6" fillId="0" borderId="15" xfId="1" applyNumberFormat="1" applyBorder="1"/>
    <xf numFmtId="1" fontId="6" fillId="0" borderId="25" xfId="1" applyNumberFormat="1" applyBorder="1"/>
    <xf numFmtId="1" fontId="6" fillId="0" borderId="20" xfId="1" applyNumberFormat="1" applyBorder="1"/>
    <xf numFmtId="0" fontId="6" fillId="0" borderId="23" xfId="1" applyBorder="1"/>
    <xf numFmtId="0" fontId="9" fillId="0" borderId="25" xfId="1" applyFont="1" applyBorder="1"/>
    <xf numFmtId="0" fontId="9" fillId="0" borderId="11" xfId="1" applyFont="1" applyBorder="1"/>
    <xf numFmtId="0" fontId="14" fillId="0" borderId="0" xfId="1" applyFont="1"/>
    <xf numFmtId="0" fontId="6" fillId="3" borderId="0" xfId="1" applyFill="1" applyAlignment="1">
      <alignment horizontal="center"/>
    </xf>
    <xf numFmtId="0" fontId="6" fillId="3" borderId="0" xfId="1" applyFill="1"/>
    <xf numFmtId="0" fontId="9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5" fillId="0" borderId="0" xfId="1" applyFont="1"/>
    <xf numFmtId="164" fontId="6" fillId="7" borderId="1" xfId="1" applyNumberFormat="1" applyFill="1" applyBorder="1"/>
    <xf numFmtId="0" fontId="6" fillId="7" borderId="1" xfId="1" applyFill="1" applyBorder="1"/>
    <xf numFmtId="164" fontId="6" fillId="0" borderId="0" xfId="1" applyNumberFormat="1"/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166" fontId="0" fillId="10" borderId="1" xfId="0" applyNumberFormat="1" applyFill="1" applyBorder="1"/>
    <xf numFmtId="164" fontId="6" fillId="10" borderId="1" xfId="0" applyNumberFormat="1" applyFont="1" applyFill="1" applyBorder="1"/>
    <xf numFmtId="0" fontId="1" fillId="0" borderId="0" xfId="86"/>
    <xf numFmtId="0" fontId="6" fillId="0" borderId="36" xfId="1" applyBorder="1"/>
    <xf numFmtId="0" fontId="23" fillId="7" borderId="0" xfId="0" applyFont="1" applyFill="1"/>
    <xf numFmtId="0" fontId="23" fillId="7" borderId="0" xfId="0" applyFont="1" applyFill="1" applyAlignment="1">
      <alignment horizontal="left" vertical="center"/>
    </xf>
    <xf numFmtId="0" fontId="9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right"/>
    </xf>
    <xf numFmtId="1" fontId="23" fillId="10" borderId="25" xfId="85" applyNumberFormat="1" applyFont="1" applyFill="1" applyBorder="1" applyAlignment="1">
      <alignment horizontal="center" vertical="center"/>
    </xf>
    <xf numFmtId="1" fontId="23" fillId="10" borderId="20" xfId="85" applyNumberFormat="1" applyFont="1" applyFill="1" applyBorder="1" applyAlignment="1">
      <alignment horizontal="center" vertical="center"/>
    </xf>
    <xf numFmtId="1" fontId="25" fillId="10" borderId="15" xfId="85" applyNumberFormat="1" applyFont="1" applyFill="1" applyBorder="1" applyAlignment="1">
      <alignment horizontal="center" vertical="center"/>
    </xf>
    <xf numFmtId="49" fontId="23" fillId="10" borderId="24" xfId="85" applyNumberFormat="1" applyFont="1" applyFill="1" applyBorder="1" applyAlignment="1">
      <alignment horizontal="center" vertical="center" wrapText="1"/>
    </xf>
    <xf numFmtId="49" fontId="23" fillId="10" borderId="2" xfId="85" applyNumberFormat="1" applyFont="1" applyFill="1" applyBorder="1" applyAlignment="1">
      <alignment horizontal="center" vertical="center" wrapText="1"/>
    </xf>
    <xf numFmtId="0" fontId="25" fillId="10" borderId="24" xfId="85" applyFont="1" applyFill="1" applyBorder="1" applyAlignment="1">
      <alignment horizontal="center" vertical="center"/>
    </xf>
    <xf numFmtId="0" fontId="25" fillId="10" borderId="38" xfId="85" applyFont="1" applyFill="1" applyBorder="1" applyAlignment="1">
      <alignment horizontal="center" vertical="center"/>
    </xf>
    <xf numFmtId="0" fontId="6" fillId="10" borderId="24" xfId="85" applyFont="1" applyFill="1" applyBorder="1" applyAlignment="1">
      <alignment horizontal="center" vertical="center"/>
    </xf>
    <xf numFmtId="0" fontId="6" fillId="10" borderId="2" xfId="85" applyFont="1" applyFill="1" applyBorder="1" applyAlignment="1">
      <alignment horizontal="center" vertical="center"/>
    </xf>
    <xf numFmtId="0" fontId="6" fillId="10" borderId="38" xfId="85" applyFont="1" applyFill="1" applyBorder="1" applyAlignment="1">
      <alignment horizontal="center" vertical="center"/>
    </xf>
    <xf numFmtId="0" fontId="6" fillId="10" borderId="1" xfId="85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left" vertical="center" wrapText="1"/>
    </xf>
    <xf numFmtId="164" fontId="23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/>
    </xf>
    <xf numFmtId="0" fontId="25" fillId="7" borderId="1" xfId="84" applyFont="1" applyFill="1" applyBorder="1" applyAlignment="1">
      <alignment horizontal="center" wrapText="1"/>
    </xf>
    <xf numFmtId="164" fontId="25" fillId="7" borderId="1" xfId="84" applyNumberFormat="1" applyFont="1" applyFill="1" applyBorder="1" applyAlignment="1">
      <alignment horizontal="center" wrapText="1"/>
    </xf>
    <xf numFmtId="164" fontId="6" fillId="10" borderId="1" xfId="0" applyNumberFormat="1" applyFont="1" applyFill="1" applyBorder="1" applyAlignment="1">
      <alignment horizontal="right"/>
    </xf>
    <xf numFmtId="164" fontId="6" fillId="10" borderId="1" xfId="0" applyNumberFormat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164" fontId="6" fillId="10" borderId="0" xfId="0" applyNumberFormat="1" applyFont="1" applyFill="1"/>
    <xf numFmtId="0" fontId="6" fillId="10" borderId="0" xfId="0" applyFont="1" applyFill="1"/>
    <xf numFmtId="0" fontId="6" fillId="10" borderId="1" xfId="1" applyFill="1" applyBorder="1"/>
    <xf numFmtId="0" fontId="6" fillId="10" borderId="1" xfId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top"/>
    </xf>
    <xf numFmtId="0" fontId="25" fillId="10" borderId="1" xfId="0" applyFont="1" applyFill="1" applyBorder="1" applyAlignment="1">
      <alignment horizontal="left" vertical="top"/>
    </xf>
    <xf numFmtId="0" fontId="25" fillId="10" borderId="1" xfId="0" applyFont="1" applyFill="1" applyBorder="1" applyAlignment="1">
      <alignment vertical="top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 vertical="center"/>
    </xf>
    <xf numFmtId="164" fontId="6" fillId="7" borderId="1" xfId="0" applyNumberFormat="1" applyFont="1" applyFill="1" applyBorder="1"/>
    <xf numFmtId="0" fontId="19" fillId="0" borderId="25" xfId="0" applyFont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0" fontId="6" fillId="10" borderId="38" xfId="0" applyFont="1" applyFill="1" applyBorder="1" applyAlignment="1">
      <alignment horizontal="center"/>
    </xf>
    <xf numFmtId="0" fontId="9" fillId="0" borderId="0" xfId="85" applyFont="1" applyAlignment="1">
      <alignment horizontal="left" indent="1"/>
    </xf>
    <xf numFmtId="0" fontId="9" fillId="0" borderId="0" xfId="85" applyFont="1" applyAlignment="1">
      <alignment horizontal="center"/>
    </xf>
    <xf numFmtId="0" fontId="9" fillId="0" borderId="0" xfId="85" applyFont="1" applyAlignment="1">
      <alignment horizontal="center" vertical="center" wrapText="1"/>
    </xf>
    <xf numFmtId="0" fontId="9" fillId="0" borderId="0" xfId="85" applyFont="1" applyAlignment="1">
      <alignment horizontal="center" vertical="center"/>
    </xf>
    <xf numFmtId="49" fontId="23" fillId="10" borderId="24" xfId="85" applyNumberFormat="1" applyFont="1" applyFill="1" applyBorder="1" applyAlignment="1">
      <alignment horizontal="center" vertical="center" wrapText="1"/>
    </xf>
    <xf numFmtId="49" fontId="23" fillId="10" borderId="2" xfId="85" applyNumberFormat="1" applyFont="1" applyFill="1" applyBorder="1" applyAlignment="1">
      <alignment horizontal="center" vertical="center" wrapText="1"/>
    </xf>
    <xf numFmtId="0" fontId="25" fillId="10" borderId="24" xfId="85" applyFont="1" applyFill="1" applyBorder="1" applyAlignment="1">
      <alignment horizontal="center" vertical="center"/>
    </xf>
    <xf numFmtId="0" fontId="25" fillId="10" borderId="38" xfId="85" applyFont="1" applyFill="1" applyBorder="1" applyAlignment="1">
      <alignment horizontal="center" vertical="center"/>
    </xf>
    <xf numFmtId="0" fontId="6" fillId="3" borderId="0" xfId="85" applyFont="1" applyFill="1" applyAlignment="1">
      <alignment horizontal="center"/>
    </xf>
    <xf numFmtId="0" fontId="19" fillId="3" borderId="0" xfId="85" applyFont="1" applyFill="1" applyAlignment="1">
      <alignment horizontal="center"/>
    </xf>
    <xf numFmtId="0" fontId="6" fillId="10" borderId="1" xfId="85" applyFont="1" applyFill="1" applyBorder="1" applyAlignment="1">
      <alignment horizontal="center" vertical="center"/>
    </xf>
    <xf numFmtId="0" fontId="6" fillId="10" borderId="24" xfId="85" applyFont="1" applyFill="1" applyBorder="1" applyAlignment="1">
      <alignment horizontal="center" vertical="center"/>
    </xf>
    <xf numFmtId="0" fontId="6" fillId="0" borderId="26" xfId="85" applyFont="1" applyBorder="1" applyAlignment="1">
      <alignment horizontal="center" vertical="center"/>
    </xf>
    <xf numFmtId="0" fontId="6" fillId="0" borderId="20" xfId="85" applyFont="1" applyBorder="1" applyAlignment="1">
      <alignment horizontal="center" vertical="center"/>
    </xf>
    <xf numFmtId="0" fontId="6" fillId="10" borderId="2" xfId="85" applyFont="1" applyFill="1" applyBorder="1" applyAlignment="1">
      <alignment horizontal="center" vertical="center"/>
    </xf>
    <xf numFmtId="0" fontId="6" fillId="10" borderId="38" xfId="85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3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6" fillId="7" borderId="0" xfId="0" applyFont="1" applyFill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36" xfId="0" applyFont="1" applyBorder="1" applyAlignment="1">
      <alignment horizontal="left" vertical="center" wrapText="1"/>
    </xf>
    <xf numFmtId="0" fontId="6" fillId="10" borderId="27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5" fontId="40" fillId="0" borderId="27" xfId="1" applyNumberFormat="1" applyFont="1" applyBorder="1" applyAlignment="1">
      <alignment horizontal="center" vertical="center" wrapText="1"/>
    </xf>
    <xf numFmtId="165" fontId="40" fillId="0" borderId="29" xfId="1" applyNumberFormat="1" applyFont="1" applyBorder="1" applyAlignment="1">
      <alignment horizontal="center" vertical="center" wrapText="1"/>
    </xf>
    <xf numFmtId="165" fontId="40" fillId="10" borderId="27" xfId="1" applyNumberFormat="1" applyFont="1" applyFill="1" applyBorder="1" applyAlignment="1">
      <alignment horizontal="center" vertical="center" wrapText="1"/>
    </xf>
    <xf numFmtId="165" fontId="40" fillId="10" borderId="29" xfId="1" applyNumberFormat="1" applyFont="1" applyFill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165" fontId="40" fillId="0" borderId="1" xfId="1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40" fillId="10" borderId="1" xfId="1" applyNumberFormat="1" applyFont="1" applyFill="1" applyBorder="1" applyAlignment="1">
      <alignment horizontal="center" vertical="center" wrapText="1"/>
    </xf>
    <xf numFmtId="165" fontId="40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6" fillId="0" borderId="1" xfId="0" applyFont="1" applyBorder="1" applyAlignment="1">
      <alignment horizontal="center"/>
    </xf>
    <xf numFmtId="0" fontId="14" fillId="0" borderId="0" xfId="1" applyFont="1" applyAlignment="1">
      <alignment horizontal="left"/>
    </xf>
    <xf numFmtId="0" fontId="20" fillId="0" borderId="0" xfId="0" applyFont="1" applyAlignment="1">
      <alignment horizontal="center"/>
    </xf>
  </cellXfs>
  <cellStyles count="87">
    <cellStyle name="Normal" xfId="0" builtinId="0"/>
    <cellStyle name="Normal 2" xfId="1"/>
    <cellStyle name="Normal 3" xfId="84"/>
    <cellStyle name="Normal 4" xfId="2"/>
    <cellStyle name="Normal 4 2" xfId="3"/>
    <cellStyle name="Normal 5" xfId="85"/>
    <cellStyle name="Normal 6" xfId="86"/>
    <cellStyle name="style1502444445104" xfId="4"/>
    <cellStyle name="style1502444445120" xfId="5"/>
    <cellStyle name="style1502444445135" xfId="6"/>
    <cellStyle name="style1502444445151" xfId="7"/>
    <cellStyle name="style1502444445166" xfId="8"/>
    <cellStyle name="style1502444445198" xfId="9"/>
    <cellStyle name="style1502444445213" xfId="10"/>
    <cellStyle name="style1502444445354" xfId="11"/>
    <cellStyle name="style1502444445370" xfId="12"/>
    <cellStyle name="style1502444445432" xfId="13"/>
    <cellStyle name="style1502444445448" xfId="14"/>
    <cellStyle name="style1502444445463" xfId="15"/>
    <cellStyle name="style1502444445479" xfId="16"/>
    <cellStyle name="style1502444445495" xfId="17"/>
    <cellStyle name="style1502444445526" xfId="18"/>
    <cellStyle name="style1502444445557" xfId="19"/>
    <cellStyle name="style1502444445573" xfId="20"/>
    <cellStyle name="style1502444445588" xfId="21"/>
    <cellStyle name="style1502444445604" xfId="22"/>
    <cellStyle name="style1502444445620" xfId="23"/>
    <cellStyle name="style1502444445635" xfId="24"/>
    <cellStyle name="style1502444445651" xfId="25"/>
    <cellStyle name="style1502444445666" xfId="26"/>
    <cellStyle name="style1502444445682" xfId="27"/>
    <cellStyle name="style1502444445698" xfId="28"/>
    <cellStyle name="style1502445969261" xfId="29"/>
    <cellStyle name="style1502445969308" xfId="30"/>
    <cellStyle name="style1502445969339" xfId="31"/>
    <cellStyle name="style1502445969355" xfId="32"/>
    <cellStyle name="style1502445969370" xfId="33"/>
    <cellStyle name="style1502445969386" xfId="34"/>
    <cellStyle name="style1502445969480" xfId="35"/>
    <cellStyle name="style1502445969495" xfId="36"/>
    <cellStyle name="style1502445969573" xfId="37"/>
    <cellStyle name="style1502445969589" xfId="38"/>
    <cellStyle name="style1502445969605" xfId="39"/>
    <cellStyle name="style1502445969620" xfId="40"/>
    <cellStyle name="style1502445969636" xfId="41"/>
    <cellStyle name="style1502445969667" xfId="42"/>
    <cellStyle name="style1502445969683" xfId="43"/>
    <cellStyle name="style1502445969698" xfId="44"/>
    <cellStyle name="style1502445969714" xfId="45"/>
    <cellStyle name="style1502445969730" xfId="46"/>
    <cellStyle name="style1502445969745" xfId="47"/>
    <cellStyle name="style1502445969761" xfId="48"/>
    <cellStyle name="style1502445969777" xfId="49"/>
    <cellStyle name="style1502445969792" xfId="50"/>
    <cellStyle name="style1502445969808" xfId="51"/>
    <cellStyle name="style1502445969823" xfId="52"/>
    <cellStyle name="style1502445969839" xfId="53"/>
    <cellStyle name="style1502445969855" xfId="54"/>
    <cellStyle name="style1502445969870" xfId="55"/>
    <cellStyle name="style1504163427376" xfId="56"/>
    <cellStyle name="style1504163427407" xfId="57"/>
    <cellStyle name="style1504163427438" xfId="58"/>
    <cellStyle name="style1504163427454" xfId="59"/>
    <cellStyle name="style1504163427470" xfId="60"/>
    <cellStyle name="style1504163427501" xfId="61"/>
    <cellStyle name="style1504163427720" xfId="62"/>
    <cellStyle name="style1504163427735" xfId="63"/>
    <cellStyle name="style1504163427798" xfId="64"/>
    <cellStyle name="style1504163427829" xfId="65"/>
    <cellStyle name="style1504163427845" xfId="66"/>
    <cellStyle name="style1504163427860" xfId="67"/>
    <cellStyle name="style1504163427876" xfId="68"/>
    <cellStyle name="style1504163427891" xfId="69"/>
    <cellStyle name="style1504163427907" xfId="70"/>
    <cellStyle name="style1504163427938" xfId="71"/>
    <cellStyle name="style1504163427954" xfId="72"/>
    <cellStyle name="style1504163427970" xfId="73"/>
    <cellStyle name="style1504163427985" xfId="74"/>
    <cellStyle name="style1504163428016" xfId="75"/>
    <cellStyle name="style1504163428032" xfId="76"/>
    <cellStyle name="style1504163428048" xfId="77"/>
    <cellStyle name="style1504163428063" xfId="78"/>
    <cellStyle name="style1504163428079" xfId="79"/>
    <cellStyle name="style1504163428095" xfId="80"/>
    <cellStyle name="style1504163428110" xfId="81"/>
    <cellStyle name="style1504163428126" xfId="82"/>
    <cellStyle name="style1504163428141" xfId="83"/>
  </cellStyles>
  <dxfs count="0"/>
  <tableStyles count="0" defaultTableStyle="TableStyleMedium9" defaultPivotStyle="PivotStyleLight16"/>
  <colors>
    <mruColors>
      <color rgb="FF93DFEA"/>
      <color rgb="FF00ABBD"/>
      <color rgb="FFE2F3F5"/>
      <color rgb="FFF15E29"/>
      <color rgb="FF30ABBD"/>
      <color rgb="FFD55E29"/>
      <color rgb="FFF6882E"/>
      <color rgb="FF92DC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00476225855157E-2"/>
          <c:y val="4.5346513640464658E-2"/>
          <c:w val="0.68027611201037419"/>
          <c:h val="0.93383975700297417"/>
        </c:manualLayout>
      </c:layout>
      <c:lineChart>
        <c:grouping val="standard"/>
        <c:varyColors val="0"/>
        <c:ser>
          <c:idx val="0"/>
          <c:order val="0"/>
          <c:tx>
            <c:strRef>
              <c:f>'1gr'!$B$44:$B$45</c:f>
              <c:strCache>
                <c:ptCount val="2"/>
                <c:pt idx="0">
                  <c:v>Live births 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003376485185707E-2"/>
                  <c:y val="1.82973301746025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CA2-4D4B-A5E2-A171A85F9C2F}"/>
                </c:ext>
              </c:extLst>
            </c:dLbl>
            <c:dLbl>
              <c:idx val="26"/>
              <c:layout>
                <c:manualLayout>
                  <c:x val="-4.1530131149001115E-2"/>
                  <c:y val="3.795511748876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'1gr'!$A$46:$A$72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'1gr'!$B$46:$B$72</c:f>
              <c:numCache>
                <c:formatCode>General</c:formatCode>
                <c:ptCount val="27"/>
                <c:pt idx="0">
                  <c:v>10</c:v>
                </c:pt>
                <c:pt idx="1">
                  <c:v>9.6999999999999993</c:v>
                </c:pt>
                <c:pt idx="2">
                  <c:v>9.4</c:v>
                </c:pt>
                <c:pt idx="3" formatCode="0.0">
                  <c:v>8.8000000000000007</c:v>
                </c:pt>
                <c:pt idx="4">
                  <c:v>9.1</c:v>
                </c:pt>
                <c:pt idx="5">
                  <c:v>9.6999999999999993</c:v>
                </c:pt>
                <c:pt idx="6">
                  <c:v>9.8000000000000007</c:v>
                </c:pt>
                <c:pt idx="7">
                  <c:v>9.9</c:v>
                </c:pt>
                <c:pt idx="8">
                  <c:v>9.9</c:v>
                </c:pt>
                <c:pt idx="9">
                  <c:v>9.1999999999999993</c:v>
                </c:pt>
                <c:pt idx="10">
                  <c:v>9</c:v>
                </c:pt>
                <c:pt idx="11" formatCode="0.0">
                  <c:v>8.6999999999999993</c:v>
                </c:pt>
                <c:pt idx="12" formatCode="0.0">
                  <c:v>8.8000000000000007</c:v>
                </c:pt>
                <c:pt idx="13" formatCode="0.0">
                  <c:v>9</c:v>
                </c:pt>
                <c:pt idx="14" formatCode="0.0">
                  <c:v>8.9</c:v>
                </c:pt>
                <c:pt idx="15" formatCode="0.0">
                  <c:v>8.5</c:v>
                </c:pt>
                <c:pt idx="16" formatCode="0.0">
                  <c:v>8.9</c:v>
                </c:pt>
                <c:pt idx="17" formatCode="0.0">
                  <c:v>8.6999999999999993</c:v>
                </c:pt>
                <c:pt idx="18" formatCode="0.0">
                  <c:v>8.8000000000000007</c:v>
                </c:pt>
                <c:pt idx="19" formatCode="0.0">
                  <c:v>8.6999999999999993</c:v>
                </c:pt>
                <c:pt idx="20" formatCode="0.0">
                  <c:v>8.6</c:v>
                </c:pt>
                <c:pt idx="21">
                  <c:v>8.8000000000000007</c:v>
                </c:pt>
                <c:pt idx="22">
                  <c:v>8.6</c:v>
                </c:pt>
                <c:pt idx="23">
                  <c:v>8.8000000000000007</c:v>
                </c:pt>
                <c:pt idx="24" formatCode="0.0">
                  <c:v>8.4516872855923726</c:v>
                </c:pt>
                <c:pt idx="25" formatCode="0.0">
                  <c:v>8.6131168340544431</c:v>
                </c:pt>
                <c:pt idx="26" formatCode="0.0">
                  <c:v>8.8894029635821887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CA2-4D4B-A5E2-A171A85F9C2F}"/>
            </c:ext>
          </c:extLst>
        </c:ser>
        <c:ser>
          <c:idx val="1"/>
          <c:order val="1"/>
          <c:tx>
            <c:strRef>
              <c:f>'1gr'!$C$44:$C$45</c:f>
              <c:strCache>
                <c:ptCount val="2"/>
                <c:pt idx="0">
                  <c:v>Live births </c:v>
                </c:pt>
                <c:pt idx="1">
                  <c:v>men</c:v>
                </c:pt>
              </c:strCache>
            </c:strRef>
          </c:tx>
          <c:spPr>
            <a:ln>
              <a:solidFill>
                <a:srgbClr val="3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925375469798557E-2"/>
                  <c:y val="-9.54826846836759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CA2-4D4B-A5E2-A171A85F9C2F}"/>
                </c:ext>
              </c:extLst>
            </c:dLbl>
            <c:dLbl>
              <c:idx val="26"/>
              <c:layout>
                <c:manualLayout>
                  <c:x val="-3.8070921159020561E-2"/>
                  <c:y val="-4.43627143292170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'1gr'!$A$46:$A$72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'1gr'!$C$46:$C$72</c:f>
              <c:numCache>
                <c:formatCode>General</c:formatCode>
                <c:ptCount val="27"/>
                <c:pt idx="0">
                  <c:v>11.2</c:v>
                </c:pt>
                <c:pt idx="1">
                  <c:v>10.8</c:v>
                </c:pt>
                <c:pt idx="2">
                  <c:v>10.3</c:v>
                </c:pt>
                <c:pt idx="3">
                  <c:v>9.9</c:v>
                </c:pt>
                <c:pt idx="4">
                  <c:v>10.1</c:v>
                </c:pt>
                <c:pt idx="5">
                  <c:v>10.8</c:v>
                </c:pt>
                <c:pt idx="6">
                  <c:v>11</c:v>
                </c:pt>
                <c:pt idx="7">
                  <c:v>11.1</c:v>
                </c:pt>
                <c:pt idx="8">
                  <c:v>11.1</c:v>
                </c:pt>
                <c:pt idx="9" formatCode="0.0">
                  <c:v>10.3</c:v>
                </c:pt>
                <c:pt idx="10">
                  <c:v>10.199999999999999</c:v>
                </c:pt>
                <c:pt idx="11" formatCode="0.0">
                  <c:v>9.8000000000000007</c:v>
                </c:pt>
                <c:pt idx="12" formatCode="0.0">
                  <c:v>10</c:v>
                </c:pt>
                <c:pt idx="13" formatCode="0.0">
                  <c:v>10.199999999999999</c:v>
                </c:pt>
                <c:pt idx="14" formatCode="0.0">
                  <c:v>9.9</c:v>
                </c:pt>
                <c:pt idx="15" formatCode="0.0">
                  <c:v>9.6</c:v>
                </c:pt>
                <c:pt idx="16" formatCode="0.0">
                  <c:v>9.8000000000000007</c:v>
                </c:pt>
                <c:pt idx="17" formatCode="0.0">
                  <c:v>9.6999999999999993</c:v>
                </c:pt>
                <c:pt idx="18" formatCode="0.0">
                  <c:v>9.9</c:v>
                </c:pt>
                <c:pt idx="19" formatCode="0.0">
                  <c:v>9.8000000000000007</c:v>
                </c:pt>
                <c:pt idx="20" formatCode="0.0">
                  <c:v>9.6999999999999993</c:v>
                </c:pt>
                <c:pt idx="21">
                  <c:v>9.6999999999999993</c:v>
                </c:pt>
                <c:pt idx="22">
                  <c:v>9.8000000000000007</c:v>
                </c:pt>
                <c:pt idx="23">
                  <c:v>9.8000000000000007</c:v>
                </c:pt>
                <c:pt idx="24" formatCode="0.0">
                  <c:v>9.4583648036815688</c:v>
                </c:pt>
                <c:pt idx="25" formatCode="0.0">
                  <c:v>9.6095552721505033</c:v>
                </c:pt>
                <c:pt idx="26" formatCode="0.0">
                  <c:v>9.9561160717867256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5CA2-4D4B-A5E2-A171A85F9C2F}"/>
            </c:ext>
          </c:extLst>
        </c:ser>
        <c:ser>
          <c:idx val="2"/>
          <c:order val="2"/>
          <c:tx>
            <c:strRef>
              <c:f>'1gr'!$D$44:$D$45</c:f>
              <c:strCache>
                <c:ptCount val="2"/>
                <c:pt idx="0">
                  <c:v>Deaths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15E29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628560575698573E-2"/>
                  <c:y val="-1.405063315673238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762370518574482E-2"/>
                      <c:h val="3.44764428094773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8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CA2-4D4B-A5E2-A171A85F9C2F}"/>
                </c:ext>
              </c:extLst>
            </c:dLbl>
            <c:dLbl>
              <c:idx val="26"/>
              <c:layout>
                <c:manualLayout>
                  <c:x val="-2.7830709846086168E-2"/>
                  <c:y val="2.5443788760456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'1gr'!$A$46:$A$72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'1gr'!$D$46:$D$72</c:f>
              <c:numCache>
                <c:formatCode>General</c:formatCode>
                <c:ptCount val="27"/>
                <c:pt idx="0">
                  <c:v>12</c:v>
                </c:pt>
                <c:pt idx="1">
                  <c:v>11.9</c:v>
                </c:pt>
                <c:pt idx="2">
                  <c:v>12.1</c:v>
                </c:pt>
                <c:pt idx="3" formatCode="0.0">
                  <c:v>12.5</c:v>
                </c:pt>
                <c:pt idx="4">
                  <c:v>12.8</c:v>
                </c:pt>
                <c:pt idx="5">
                  <c:v>12.3</c:v>
                </c:pt>
                <c:pt idx="6">
                  <c:v>13</c:v>
                </c:pt>
                <c:pt idx="7">
                  <c:v>13.1</c:v>
                </c:pt>
                <c:pt idx="8">
                  <c:v>13.3</c:v>
                </c:pt>
                <c:pt idx="9" formatCode="0.0">
                  <c:v>13.8</c:v>
                </c:pt>
                <c:pt idx="10">
                  <c:v>13.3</c:v>
                </c:pt>
                <c:pt idx="11" formatCode="0.0">
                  <c:v>13.3</c:v>
                </c:pt>
                <c:pt idx="12" formatCode="0.0">
                  <c:v>13.5</c:v>
                </c:pt>
                <c:pt idx="13" formatCode="0.0">
                  <c:v>13.7</c:v>
                </c:pt>
                <c:pt idx="14" formatCode="0.0">
                  <c:v>13.7</c:v>
                </c:pt>
                <c:pt idx="15" formatCode="0.0">
                  <c:v>13.7</c:v>
                </c:pt>
                <c:pt idx="16" formatCode="0.0">
                  <c:v>13.7</c:v>
                </c:pt>
                <c:pt idx="17" formatCode="0.0">
                  <c:v>13.4</c:v>
                </c:pt>
                <c:pt idx="18" formatCode="0.0">
                  <c:v>13.7</c:v>
                </c:pt>
                <c:pt idx="19" formatCode="0.0">
                  <c:v>14.2</c:v>
                </c:pt>
                <c:pt idx="20" formatCode="0.0">
                  <c:v>13.8</c:v>
                </c:pt>
                <c:pt idx="21">
                  <c:v>14.4</c:v>
                </c:pt>
                <c:pt idx="22">
                  <c:v>14.1</c:v>
                </c:pt>
                <c:pt idx="23">
                  <c:v>14.1</c:v>
                </c:pt>
                <c:pt idx="24" formatCode="0.0">
                  <c:v>15.937515895128884</c:v>
                </c:pt>
                <c:pt idx="25" formatCode="0.0">
                  <c:v>19.021333922576321</c:v>
                </c:pt>
                <c:pt idx="26" formatCode="0.0">
                  <c:v>15.847228684666877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5CA2-4D4B-A5E2-A171A85F9C2F}"/>
            </c:ext>
          </c:extLst>
        </c:ser>
        <c:ser>
          <c:idx val="3"/>
          <c:order val="3"/>
          <c:tx>
            <c:strRef>
              <c:f>'1gr'!$E$44:$E$45</c:f>
              <c:strCache>
                <c:ptCount val="2"/>
                <c:pt idx="0">
                  <c:v>Deaths</c:v>
                </c:pt>
                <c:pt idx="1">
                  <c:v>men</c:v>
                </c:pt>
              </c:strCache>
            </c:strRef>
          </c:tx>
          <c:spPr>
            <a:ln>
              <a:solidFill>
                <a:srgbClr val="30ABBD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873418188037999E-2"/>
                  <c:y val="-1.52477751455022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CA2-4D4B-A5E2-A171A85F9C2F}"/>
                </c:ext>
              </c:extLst>
            </c:dLbl>
            <c:dLbl>
              <c:idx val="26"/>
              <c:layout>
                <c:manualLayout>
                  <c:x val="-2.7830709846086168E-2"/>
                  <c:y val="-3.816568314068512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'1gr'!$A$46:$A$72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'1gr'!$E$46:$E$72</c:f>
              <c:numCache>
                <c:formatCode>General</c:formatCode>
                <c:ptCount val="27"/>
                <c:pt idx="0">
                  <c:v>13.3</c:v>
                </c:pt>
                <c:pt idx="1">
                  <c:v>13.4</c:v>
                </c:pt>
                <c:pt idx="2">
                  <c:v>13.6</c:v>
                </c:pt>
                <c:pt idx="3">
                  <c:v>13.9</c:v>
                </c:pt>
                <c:pt idx="4">
                  <c:v>14.3</c:v>
                </c:pt>
                <c:pt idx="5">
                  <c:v>13.6</c:v>
                </c:pt>
                <c:pt idx="6">
                  <c:v>14.4</c:v>
                </c:pt>
                <c:pt idx="7">
                  <c:v>14.5</c:v>
                </c:pt>
                <c:pt idx="8">
                  <c:v>14.7</c:v>
                </c:pt>
                <c:pt idx="9">
                  <c:v>15.1</c:v>
                </c:pt>
                <c:pt idx="10">
                  <c:v>14.5</c:v>
                </c:pt>
                <c:pt idx="11" formatCode="0.0">
                  <c:v>14.6</c:v>
                </c:pt>
                <c:pt idx="12" formatCode="0.0">
                  <c:v>14.5</c:v>
                </c:pt>
                <c:pt idx="13" formatCode="0.0">
                  <c:v>14.7</c:v>
                </c:pt>
                <c:pt idx="14" formatCode="0.0">
                  <c:v>14.7</c:v>
                </c:pt>
                <c:pt idx="15" formatCode="0.0">
                  <c:v>14.8</c:v>
                </c:pt>
                <c:pt idx="16" formatCode="0.0">
                  <c:v>14.8</c:v>
                </c:pt>
                <c:pt idx="17" formatCode="0.0">
                  <c:v>14.6</c:v>
                </c:pt>
                <c:pt idx="18" formatCode="0.0">
                  <c:v>14.7</c:v>
                </c:pt>
                <c:pt idx="19" formatCode="0.0">
                  <c:v>15.1</c:v>
                </c:pt>
                <c:pt idx="20" formatCode="0.0">
                  <c:v>14.8</c:v>
                </c:pt>
                <c:pt idx="21">
                  <c:v>15.1</c:v>
                </c:pt>
                <c:pt idx="22">
                  <c:v>15</c:v>
                </c:pt>
                <c:pt idx="23">
                  <c:v>15.2</c:v>
                </c:pt>
                <c:pt idx="24" formatCode="0.0">
                  <c:v>17.98943310519935</c:v>
                </c:pt>
                <c:pt idx="25" formatCode="0.0">
                  <c:v>21.012317098792579</c:v>
                </c:pt>
                <c:pt idx="26" formatCode="0.0">
                  <c:v>16.954957723688619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5CA2-4D4B-A5E2-A171A85F9C2F}"/>
            </c:ext>
          </c:extLst>
        </c:ser>
        <c:ser>
          <c:idx val="4"/>
          <c:order val="4"/>
          <c:tx>
            <c:strRef>
              <c:f>'1gr'!$F$44:$F$45</c:f>
              <c:strCache>
                <c:ptCount val="2"/>
                <c:pt idx="0">
                  <c:v>Natural increase</c:v>
                </c:pt>
                <c:pt idx="1">
                  <c:v>women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665796344647518E-2"/>
                  <c:y val="-2.2116903633491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5CA2-4D4B-A5E2-A171A85F9C2F}"/>
                </c:ext>
              </c:extLst>
            </c:dLbl>
            <c:dLbl>
              <c:idx val="26"/>
              <c:layout>
                <c:manualLayout>
                  <c:x val="-2.4280657963530395E-2"/>
                  <c:y val="4.7381066316986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'1gr'!$A$46:$A$72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'1gr'!$F$46:$F$72</c:f>
              <c:numCache>
                <c:formatCode>0.0</c:formatCode>
                <c:ptCount val="27"/>
                <c:pt idx="0">
                  <c:v>-2</c:v>
                </c:pt>
                <c:pt idx="1">
                  <c:v>-2.2000000000000002</c:v>
                </c:pt>
                <c:pt idx="2">
                  <c:v>-2.7</c:v>
                </c:pt>
                <c:pt idx="3">
                  <c:v>-3.7</c:v>
                </c:pt>
                <c:pt idx="4">
                  <c:v>-3.7</c:v>
                </c:pt>
                <c:pt idx="5">
                  <c:v>-2.6</c:v>
                </c:pt>
                <c:pt idx="6">
                  <c:v>-3.2</c:v>
                </c:pt>
                <c:pt idx="7">
                  <c:v>-3.2</c:v>
                </c:pt>
                <c:pt idx="8">
                  <c:v>-3.4</c:v>
                </c:pt>
                <c:pt idx="9">
                  <c:v>-4.5999999999999996</c:v>
                </c:pt>
                <c:pt idx="10">
                  <c:v>-4.3</c:v>
                </c:pt>
                <c:pt idx="11">
                  <c:v>-4.5999999999999996</c:v>
                </c:pt>
                <c:pt idx="12">
                  <c:v>-4.7</c:v>
                </c:pt>
                <c:pt idx="13">
                  <c:v>-4.7</c:v>
                </c:pt>
                <c:pt idx="14">
                  <c:v>-4.8</c:v>
                </c:pt>
                <c:pt idx="15">
                  <c:v>-5.2</c:v>
                </c:pt>
                <c:pt idx="16">
                  <c:v>-4.8</c:v>
                </c:pt>
                <c:pt idx="17">
                  <c:v>-4.7</c:v>
                </c:pt>
                <c:pt idx="18">
                  <c:v>-4.9000000000000004</c:v>
                </c:pt>
                <c:pt idx="19">
                  <c:v>-5.5</c:v>
                </c:pt>
                <c:pt idx="20">
                  <c:v>-5.2</c:v>
                </c:pt>
                <c:pt idx="21" formatCode="General">
                  <c:v>-5.6</c:v>
                </c:pt>
                <c:pt idx="22" formatCode="General">
                  <c:v>-5.5</c:v>
                </c:pt>
                <c:pt idx="23" formatCode="General">
                  <c:v>-5.3</c:v>
                </c:pt>
                <c:pt idx="24">
                  <c:v>-7.4858286095365116</c:v>
                </c:pt>
                <c:pt idx="25">
                  <c:v>-10.408217088521878</c:v>
                </c:pt>
                <c:pt idx="26">
                  <c:v>-6.9578257210846886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5CA2-4D4B-A5E2-A171A85F9C2F}"/>
            </c:ext>
          </c:extLst>
        </c:ser>
        <c:ser>
          <c:idx val="5"/>
          <c:order val="5"/>
          <c:tx>
            <c:strRef>
              <c:f>'1gr'!$G$44:$G$45</c:f>
              <c:strCache>
                <c:ptCount val="2"/>
                <c:pt idx="0">
                  <c:v>Natural increase</c:v>
                </c:pt>
                <c:pt idx="1">
                  <c:v>men</c:v>
                </c:pt>
              </c:strCache>
            </c:strRef>
          </c:tx>
          <c:spPr>
            <a:ln>
              <a:solidFill>
                <a:srgbClr val="3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553524804177548E-2"/>
                  <c:y val="1.89573459715638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5CA2-4D4B-A5E2-A171A85F9C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5CA2-4D4B-A5E2-A171A85F9C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5CA2-4D4B-A5E2-A171A85F9C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5CA2-4D4B-A5E2-A171A85F9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5CA2-4D4B-A5E2-A171A85F9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5CA2-4D4B-A5E2-A171A85F9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5CA2-4D4B-A5E2-A171A85F9C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5CA2-4D4B-A5E2-A171A85F9C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5CA2-4D4B-A5E2-A171A85F9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5CA2-4D4B-A5E2-A171A85F9C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5CA2-4D4B-A5E2-A171A85F9C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5CA2-4D4B-A5E2-A171A85F9C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5CA2-4D4B-A5E2-A171A85F9C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5CA2-4D4B-A5E2-A171A85F9C2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5CA2-4D4B-A5E2-A171A85F9C2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5CA2-4D4B-A5E2-A171A85F9C2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5CA2-4D4B-A5E2-A171A85F9C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5CA2-4D4B-A5E2-A171A85F9C2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5CA2-4D4B-A5E2-A171A85F9C2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5CA2-4D4B-A5E2-A171A85F9C2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5CA2-4D4B-A5E2-A171A85F9C2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5CA2-4D4B-A5E2-A171A85F9C2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5CA2-4D4B-A5E2-A171A85F9C2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5CA2-4D4B-A5E2-A171A85F9C2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5CA2-4D4B-A5E2-A171A85F9C2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5CA2-4D4B-A5E2-A171A85F9C2F}"/>
                </c:ext>
              </c:extLst>
            </c:dLbl>
            <c:dLbl>
              <c:idx val="26"/>
              <c:layout>
                <c:manualLayout>
                  <c:x val="-2.7750899292455493E-2"/>
                  <c:y val="-3.1595498076552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5CA2-4D4B-A5E2-A171A85F9C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'1gr'!$A$46:$A$72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'1gr'!$G$46:$G$72</c:f>
              <c:numCache>
                <c:formatCode>0.0</c:formatCode>
                <c:ptCount val="27"/>
                <c:pt idx="0">
                  <c:v>-2.1</c:v>
                </c:pt>
                <c:pt idx="1">
                  <c:v>-2.6</c:v>
                </c:pt>
                <c:pt idx="2">
                  <c:v>-3.3</c:v>
                </c:pt>
                <c:pt idx="3">
                  <c:v>-4</c:v>
                </c:pt>
                <c:pt idx="4">
                  <c:v>-4.2</c:v>
                </c:pt>
                <c:pt idx="5">
                  <c:v>-2.8</c:v>
                </c:pt>
                <c:pt idx="6">
                  <c:v>-3.4</c:v>
                </c:pt>
                <c:pt idx="7">
                  <c:v>-3.4</c:v>
                </c:pt>
                <c:pt idx="8">
                  <c:v>-3.6</c:v>
                </c:pt>
                <c:pt idx="9">
                  <c:v>-4.8</c:v>
                </c:pt>
                <c:pt idx="10">
                  <c:v>-4.3</c:v>
                </c:pt>
                <c:pt idx="11">
                  <c:v>-4.8</c:v>
                </c:pt>
                <c:pt idx="12">
                  <c:v>-4.5</c:v>
                </c:pt>
                <c:pt idx="13">
                  <c:v>-4.5</c:v>
                </c:pt>
                <c:pt idx="14">
                  <c:v>-4.8</c:v>
                </c:pt>
                <c:pt idx="15">
                  <c:v>-5.2</c:v>
                </c:pt>
                <c:pt idx="16">
                  <c:v>-5</c:v>
                </c:pt>
                <c:pt idx="17">
                  <c:v>-4.9000000000000004</c:v>
                </c:pt>
                <c:pt idx="18">
                  <c:v>-4.8</c:v>
                </c:pt>
                <c:pt idx="19">
                  <c:v>-5.3</c:v>
                </c:pt>
                <c:pt idx="20">
                  <c:v>-5.0999999999999996</c:v>
                </c:pt>
                <c:pt idx="21" formatCode="General">
                  <c:v>-5.4</c:v>
                </c:pt>
                <c:pt idx="22" formatCode="General">
                  <c:v>-5.2</c:v>
                </c:pt>
                <c:pt idx="23" formatCode="General">
                  <c:v>-5.4</c:v>
                </c:pt>
                <c:pt idx="24">
                  <c:v>-8.5310683015177808</c:v>
                </c:pt>
                <c:pt idx="25">
                  <c:v>-11.402761826642076</c:v>
                </c:pt>
                <c:pt idx="26">
                  <c:v>-6.998841651901893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7-5CA2-4D4B-A5E2-A171A85F9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840272"/>
        <c:axId val="1545834832"/>
      </c:lineChart>
      <c:catAx>
        <c:axId val="15458402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rgbClr val="BCD6E1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5834832"/>
        <c:crosses val="autoZero"/>
        <c:auto val="1"/>
        <c:lblAlgn val="ctr"/>
        <c:lblOffset val="100"/>
        <c:noMultiLvlLbl val="0"/>
      </c:catAx>
      <c:valAx>
        <c:axId val="15458348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584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20639465521355"/>
          <c:y val="0.3454933799941674"/>
          <c:w val="0.24005010737294197"/>
          <c:h val="0.28669746281714781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'5gr '!$B$31</c:f>
              <c:strCache>
                <c:ptCount val="1"/>
                <c:pt idx="0">
                  <c:v>Very good and good</c:v>
                </c:pt>
              </c:strCache>
            </c:strRef>
          </c:tx>
          <c:spPr>
            <a:solidFill>
              <a:srgbClr val="F15E29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D12B734-2DF5-4D2E-B326-88ADA05B28E6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87D-4230-AA6A-AC78F455FB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9E21AE-D73A-4669-B174-7DBA2B65FB6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87D-4230-AA6A-AC78F455FB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1CAEF1C-9B92-42E8-9881-DC77FF48948D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87D-4230-AA6A-AC78F455FB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6E97BAD-01A4-4B72-87FE-5321041509FD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87D-4230-AA6A-AC78F455FBF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 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 '!$C$31:$F$31</c:f>
              <c:numCache>
                <c:formatCode>0.0</c:formatCode>
                <c:ptCount val="4"/>
                <c:pt idx="0">
                  <c:v>60</c:v>
                </c:pt>
                <c:pt idx="1">
                  <c:v>61.6</c:v>
                </c:pt>
                <c:pt idx="2">
                  <c:v>67.400000000000006</c:v>
                </c:pt>
                <c:pt idx="3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0-4AD1-B48C-8BC1FBA3B346}"/>
            </c:ext>
          </c:extLst>
        </c:ser>
        <c:ser>
          <c:idx val="1"/>
          <c:order val="1"/>
          <c:tx>
            <c:strRef>
              <c:f>'5gr '!$B$32</c:f>
              <c:strCache>
                <c:ptCount val="1"/>
                <c:pt idx="0">
                  <c:v>Solid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'5gr 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 '!$C$32:$F$32</c:f>
              <c:numCache>
                <c:formatCode>0.0</c:formatCode>
                <c:ptCount val="4"/>
                <c:pt idx="0">
                  <c:v>24.1</c:v>
                </c:pt>
                <c:pt idx="1">
                  <c:v>25.3</c:v>
                </c:pt>
                <c:pt idx="2">
                  <c:v>22.3</c:v>
                </c:pt>
                <c:pt idx="3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0-4AD1-B48C-8BC1FBA3B346}"/>
            </c:ext>
          </c:extLst>
        </c:ser>
        <c:ser>
          <c:idx val="2"/>
          <c:order val="2"/>
          <c:tx>
            <c:strRef>
              <c:f>'5gr '!$B$33</c:f>
              <c:strCache>
                <c:ptCount val="1"/>
                <c:pt idx="0">
                  <c:v>Very bad and bad</c:v>
                </c:pt>
              </c:strCache>
            </c:strRef>
          </c:tx>
          <c:spPr>
            <a:solidFill>
              <a:srgbClr val="93DFEA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390F4D-1854-4F4F-A076-985DC810B733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F59-4D5A-B3DE-97C35BFAB5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E3A5E9-B11E-4CAD-9056-5DE01F0ADD5B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59-4D5A-B3DE-97C35BFAB5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3EC25FC-BF6A-498E-9DE9-FBAF28B1A30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F59-4D5A-B3DE-97C35BFAB5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87CC738-85AD-4B70-A910-0DDB651F42E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F59-4D5A-B3DE-97C35BFAB5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'5gr 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Women</c:v>
                  </c:pt>
                  <c:pt idx="2">
                    <c:v>Men</c:v>
                  </c:pt>
                </c:lvl>
              </c:multiLvlStrCache>
            </c:multiLvlStrRef>
          </c:cat>
          <c:val>
            <c:numRef>
              <c:f>'5gr '!$C$33:$F$33</c:f>
              <c:numCache>
                <c:formatCode>0.0</c:formatCode>
                <c:ptCount val="4"/>
                <c:pt idx="0">
                  <c:v>15.9</c:v>
                </c:pt>
                <c:pt idx="1">
                  <c:v>13.1</c:v>
                </c:pt>
                <c:pt idx="2">
                  <c:v>10.3</c:v>
                </c:pt>
                <c:pt idx="3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40-4AD1-B48C-8BC1FBA3B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87411232"/>
        <c:axId val="1587412864"/>
      </c:barChart>
      <c:catAx>
        <c:axId val="158741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2864"/>
        <c:crosses val="autoZero"/>
        <c:auto val="1"/>
        <c:lblAlgn val="ctr"/>
        <c:lblOffset val="100"/>
        <c:noMultiLvlLbl val="0"/>
      </c:catAx>
      <c:valAx>
        <c:axId val="158741286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12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'6gr '!$B$6</c:f>
              <c:strCache>
                <c:ptCount val="1"/>
                <c:pt idx="0">
                  <c:v>Стоматолошке потребе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'6gr 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'6gr '!$C$6:$F$6</c:f>
              <c:numCache>
                <c:formatCode>0.0</c:formatCode>
                <c:ptCount val="4"/>
                <c:pt idx="0">
                  <c:v>7</c:v>
                </c:pt>
                <c:pt idx="1">
                  <c:v>4.5</c:v>
                </c:pt>
                <c:pt idx="2">
                  <c:v>6.2</c:v>
                </c:pt>
                <c:pt idx="3" formatCode="General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4-4C05-B347-E6E442D981CB}"/>
            </c:ext>
          </c:extLst>
        </c:ser>
        <c:ser>
          <c:idx val="1"/>
          <c:order val="1"/>
          <c:tx>
            <c:strRef>
              <c:f>'6gr '!$B$7</c:f>
              <c:strCache>
                <c:ptCount val="1"/>
                <c:pt idx="0">
                  <c:v>Медицинске потребе</c:v>
                </c:pt>
              </c:strCache>
            </c:strRef>
          </c:tx>
          <c:spPr>
            <a:solidFill>
              <a:srgbClr val="F15E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'6gr 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'6gr '!$C$7:$F$7</c:f>
              <c:numCache>
                <c:formatCode>0.0</c:formatCode>
                <c:ptCount val="4"/>
                <c:pt idx="0">
                  <c:v>7.9</c:v>
                </c:pt>
                <c:pt idx="1">
                  <c:v>5.8</c:v>
                </c:pt>
                <c:pt idx="2">
                  <c:v>9.6999999999999993</c:v>
                </c:pt>
                <c:pt idx="3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4-4C05-B347-E6E442D9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7417760"/>
        <c:axId val="1587412320"/>
      </c:barChart>
      <c:catAx>
        <c:axId val="158741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2320"/>
        <c:crosses val="autoZero"/>
        <c:auto val="1"/>
        <c:lblAlgn val="ctr"/>
        <c:lblOffset val="100"/>
        <c:noMultiLvlLbl val="0"/>
      </c:catAx>
      <c:valAx>
        <c:axId val="158741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7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'6gr '!$L$6</c:f>
              <c:strCache>
                <c:ptCount val="1"/>
                <c:pt idx="0">
                  <c:v> Dental needs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'6gr '!$M$4:$P$5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'6gr '!$M$6:$P$6</c:f>
              <c:numCache>
                <c:formatCode>0.0</c:formatCode>
                <c:ptCount val="4"/>
                <c:pt idx="0">
                  <c:v>7</c:v>
                </c:pt>
                <c:pt idx="1">
                  <c:v>4.5</c:v>
                </c:pt>
                <c:pt idx="2">
                  <c:v>6.2</c:v>
                </c:pt>
                <c:pt idx="3" formatCode="General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7-4844-BE99-C27557B5E531}"/>
            </c:ext>
          </c:extLst>
        </c:ser>
        <c:ser>
          <c:idx val="1"/>
          <c:order val="1"/>
          <c:tx>
            <c:strRef>
              <c:f>'6gr '!$L$7</c:f>
              <c:strCache>
                <c:ptCount val="1"/>
                <c:pt idx="0">
                  <c:v> Medical needs</c:v>
                </c:pt>
              </c:strCache>
            </c:strRef>
          </c:tx>
          <c:spPr>
            <a:solidFill>
              <a:srgbClr val="F15E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'6gr '!$M$4:$P$5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'6gr '!$M$7:$P$7</c:f>
              <c:numCache>
                <c:formatCode>0.0</c:formatCode>
                <c:ptCount val="4"/>
                <c:pt idx="0">
                  <c:v>7.9</c:v>
                </c:pt>
                <c:pt idx="1">
                  <c:v>5.8</c:v>
                </c:pt>
                <c:pt idx="2">
                  <c:v>9.6999999999999993</c:v>
                </c:pt>
                <c:pt idx="3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7-4844-BE99-C27557B5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87414496"/>
        <c:axId val="1587420480"/>
      </c:barChart>
      <c:catAx>
        <c:axId val="158741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20480"/>
        <c:crosses val="autoZero"/>
        <c:auto val="1"/>
        <c:lblAlgn val="ctr"/>
        <c:lblOffset val="100"/>
        <c:noMultiLvlLbl val="0"/>
      </c:catAx>
      <c:valAx>
        <c:axId val="158742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4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704135667252"/>
          <c:y val="4.0403946938545989E-3"/>
          <c:w val="0.80689657108369472"/>
          <c:h val="0.553934827913952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'7gr '!$B$7</c:f>
              <c:strCache>
                <c:ptCount val="1"/>
                <c:pt idx="0">
                  <c:v>Немогућност да се приушти (превише је скупо)</c:v>
                </c:pt>
              </c:strCache>
            </c:strRef>
          </c:tx>
          <c:spPr>
            <a:solidFill>
              <a:srgbClr val="F15E29"/>
            </a:solidFill>
            <a:ln w="25400">
              <a:noFill/>
            </a:ln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'!$C$7:$F$7</c:f>
              <c:numCache>
                <c:formatCode>0.0</c:formatCode>
                <c:ptCount val="4"/>
                <c:pt idx="0">
                  <c:v>17.3</c:v>
                </c:pt>
                <c:pt idx="1">
                  <c:v>15.6</c:v>
                </c:pt>
                <c:pt idx="2">
                  <c:v>13.8</c:v>
                </c:pt>
                <c:pt idx="3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F-436E-80B6-17EEA19D427E}"/>
            </c:ext>
          </c:extLst>
        </c:ser>
        <c:ser>
          <c:idx val="1"/>
          <c:order val="1"/>
          <c:tx>
            <c:strRef>
              <c:f>'7gr '!$B$8</c:f>
              <c:strCache>
                <c:ptCount val="1"/>
                <c:pt idx="0">
                  <c:v>Постоји листа чекања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'!$C$8:$F$8</c:f>
              <c:numCache>
                <c:formatCode>0.0</c:formatCode>
                <c:ptCount val="4"/>
                <c:pt idx="0">
                  <c:v>21.9</c:v>
                </c:pt>
                <c:pt idx="1">
                  <c:v>25.6</c:v>
                </c:pt>
                <c:pt idx="2">
                  <c:v>21.7</c:v>
                </c:pt>
                <c:pt idx="3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F-436E-80B6-17EEA19D427E}"/>
            </c:ext>
          </c:extLst>
        </c:ser>
        <c:ser>
          <c:idx val="2"/>
          <c:order val="2"/>
          <c:tx>
            <c:strRef>
              <c:f>'7gr '!$B$9</c:f>
              <c:strCache>
                <c:ptCount val="1"/>
                <c:pt idx="0">
                  <c:v>Немогућност да се нађе време због посла, бриге о деци или другима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'!$C$9:$F$9</c:f>
              <c:numCache>
                <c:formatCode>0.0</c:formatCode>
                <c:ptCount val="4"/>
                <c:pt idx="0">
                  <c:v>13.8</c:v>
                </c:pt>
                <c:pt idx="1">
                  <c:v>6.9</c:v>
                </c:pt>
                <c:pt idx="2">
                  <c:v>9.9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EF-436E-80B6-17EEA19D427E}"/>
            </c:ext>
          </c:extLst>
        </c:ser>
        <c:ser>
          <c:idx val="3"/>
          <c:order val="3"/>
          <c:tx>
            <c:strRef>
              <c:f>'7gr '!$B$10</c:f>
              <c:strCache>
                <c:ptCount val="1"/>
                <c:pt idx="0">
                  <c:v>Предалеко је за путовање/нема адекватног превоза</c:v>
                </c:pt>
              </c:strCache>
            </c:strRef>
          </c:tx>
          <c:spPr>
            <a:solidFill>
              <a:srgbClr val="93DFEA"/>
            </a:solidFill>
            <a:ln w="25400">
              <a:noFill/>
            </a:ln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'!$C$10:$F$10</c:f>
              <c:numCache>
                <c:formatCode>0.0</c:formatCode>
                <c:ptCount val="4"/>
                <c:pt idx="0">
                  <c:v>4</c:v>
                </c:pt>
                <c:pt idx="1">
                  <c:v>2.7</c:v>
                </c:pt>
                <c:pt idx="2">
                  <c:v>6.4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EF-436E-80B6-17EEA19D427E}"/>
            </c:ext>
          </c:extLst>
        </c:ser>
        <c:ser>
          <c:idx val="4"/>
          <c:order val="4"/>
          <c:tx>
            <c:strRef>
              <c:f>'7gr '!$B$11</c:f>
              <c:strCache>
                <c:ptCount val="1"/>
                <c:pt idx="0">
                  <c:v>Страх од лекара/болнице/испитивања/лечења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'!$C$11:$F$11</c:f>
              <c:numCache>
                <c:formatCode>0.0</c:formatCode>
                <c:ptCount val="4"/>
                <c:pt idx="0">
                  <c:v>5.6</c:v>
                </c:pt>
                <c:pt idx="1">
                  <c:v>3.4</c:v>
                </c:pt>
                <c:pt idx="2">
                  <c:v>6.2</c:v>
                </c:pt>
                <c:pt idx="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EF-436E-80B6-17EEA19D427E}"/>
            </c:ext>
          </c:extLst>
        </c:ser>
        <c:ser>
          <c:idx val="5"/>
          <c:order val="5"/>
          <c:tx>
            <c:strRef>
              <c:f>'7gr '!$B$12</c:f>
              <c:strCache>
                <c:ptCount val="1"/>
                <c:pt idx="0">
                  <c:v>Жеља да се сачека и види да ли ће се стање поправити</c:v>
                </c:pt>
              </c:strCache>
            </c:strRef>
          </c:tx>
          <c:spPr>
            <a:solidFill>
              <a:srgbClr val="E2F3F5"/>
            </a:solidFill>
            <a:ln w="25400">
              <a:noFill/>
            </a:ln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'!$C$12:$F$12</c:f>
              <c:numCache>
                <c:formatCode>0.0</c:formatCode>
                <c:ptCount val="4"/>
                <c:pt idx="0">
                  <c:v>15.6</c:v>
                </c:pt>
                <c:pt idx="1">
                  <c:v>22.8</c:v>
                </c:pt>
                <c:pt idx="2">
                  <c:v>13.5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EF-436E-80B6-17EEA19D427E}"/>
            </c:ext>
          </c:extLst>
        </c:ser>
        <c:ser>
          <c:idx val="6"/>
          <c:order val="6"/>
          <c:tx>
            <c:strRef>
              <c:f>'7gr '!$B$13</c:f>
              <c:strCache>
                <c:ptCount val="1"/>
                <c:pt idx="0">
                  <c:v>Непознавање доброг лекара или специјалисте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'!$C$13:$F$13</c:f>
              <c:numCache>
                <c:formatCode>0.0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EF-436E-80B6-17EEA19D427E}"/>
            </c:ext>
          </c:extLst>
        </c:ser>
        <c:ser>
          <c:idx val="7"/>
          <c:order val="7"/>
          <c:tx>
            <c:strRef>
              <c:f>'7gr '!$B$14</c:f>
              <c:strCache>
                <c:ptCount val="1"/>
                <c:pt idx="0">
                  <c:v>Други разлози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'7gr '!$C$5:$F$6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'7gr '!$C$14:$F$14</c:f>
              <c:numCache>
                <c:formatCode>0.0</c:formatCode>
                <c:ptCount val="4"/>
                <c:pt idx="0">
                  <c:v>20.9</c:v>
                </c:pt>
                <c:pt idx="1">
                  <c:v>22</c:v>
                </c:pt>
                <c:pt idx="2">
                  <c:v>27.6</c:v>
                </c:pt>
                <c:pt idx="3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EF-436E-80B6-17EEA19D4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100"/>
        <c:axId val="1587413408"/>
        <c:axId val="1587416672"/>
      </c:barChart>
      <c:catAx>
        <c:axId val="158741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6672"/>
        <c:crosses val="autoZero"/>
        <c:auto val="1"/>
        <c:lblAlgn val="ctr"/>
        <c:lblOffset val="100"/>
        <c:noMultiLvlLbl val="0"/>
      </c:catAx>
      <c:valAx>
        <c:axId val="15874166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3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63741901827488956"/>
          <c:w val="1"/>
          <c:h val="0.3625809817251104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16741706518808E-2"/>
          <c:y val="5.5201680056947006E-2"/>
          <c:w val="0.86730251645847989"/>
          <c:h val="0.549050086413532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'7gr '!$B$32</c:f>
              <c:strCache>
                <c:ptCount val="1"/>
                <c:pt idx="0">
                  <c:v>Could not afford it (it's too expensive)</c:v>
                </c:pt>
              </c:strCache>
            </c:strRef>
          </c:tx>
          <c:spPr>
            <a:solidFill>
              <a:srgbClr val="F15E29"/>
            </a:solidFill>
            <a:ln w="25400">
              <a:noFill/>
            </a:ln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'!$C$32:$F$32</c:f>
              <c:numCache>
                <c:formatCode>0.0</c:formatCode>
                <c:ptCount val="4"/>
                <c:pt idx="0">
                  <c:v>17.3</c:v>
                </c:pt>
                <c:pt idx="1">
                  <c:v>15.6</c:v>
                </c:pt>
                <c:pt idx="2">
                  <c:v>13.8</c:v>
                </c:pt>
                <c:pt idx="3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3-4200-A7C5-07BE749BEED6}"/>
            </c:ext>
          </c:extLst>
        </c:ser>
        <c:ser>
          <c:idx val="1"/>
          <c:order val="1"/>
          <c:tx>
            <c:strRef>
              <c:f>'7gr '!$B$33</c:f>
              <c:strCache>
                <c:ptCount val="1"/>
                <c:pt idx="0">
                  <c:v>There is a waiting list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'!$C$33:$F$33</c:f>
              <c:numCache>
                <c:formatCode>0.0</c:formatCode>
                <c:ptCount val="4"/>
                <c:pt idx="0">
                  <c:v>21.9</c:v>
                </c:pt>
                <c:pt idx="1">
                  <c:v>25.6</c:v>
                </c:pt>
                <c:pt idx="2">
                  <c:v>21.7</c:v>
                </c:pt>
                <c:pt idx="3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3-4200-A7C5-07BE749BEED6}"/>
            </c:ext>
          </c:extLst>
        </c:ser>
        <c:ser>
          <c:idx val="2"/>
          <c:order val="2"/>
          <c:tx>
            <c:strRef>
              <c:f>'7gr '!$B$34</c:f>
              <c:strCache>
                <c:ptCount val="1"/>
                <c:pt idx="0">
                  <c:v>Could not take time because of work, care for children and other persons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'!$C$34:$F$34</c:f>
              <c:numCache>
                <c:formatCode>0.0</c:formatCode>
                <c:ptCount val="4"/>
                <c:pt idx="0">
                  <c:v>13.8</c:v>
                </c:pt>
                <c:pt idx="1">
                  <c:v>6.9</c:v>
                </c:pt>
                <c:pt idx="2">
                  <c:v>9.9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3-4200-A7C5-07BE749BEED6}"/>
            </c:ext>
          </c:extLst>
        </c:ser>
        <c:ser>
          <c:idx val="3"/>
          <c:order val="3"/>
          <c:tx>
            <c:strRef>
              <c:f>'7gr '!$B$35</c:f>
              <c:strCache>
                <c:ptCount val="1"/>
                <c:pt idx="0">
                  <c:v>It's too far to travel / no means of transportation</c:v>
                </c:pt>
              </c:strCache>
            </c:strRef>
          </c:tx>
          <c:spPr>
            <a:solidFill>
              <a:srgbClr val="93DFEA"/>
            </a:solidFill>
            <a:ln w="25400">
              <a:noFill/>
            </a:ln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'!$C$35:$F$35</c:f>
              <c:numCache>
                <c:formatCode>0.0</c:formatCode>
                <c:ptCount val="4"/>
                <c:pt idx="0">
                  <c:v>4</c:v>
                </c:pt>
                <c:pt idx="1">
                  <c:v>2.7</c:v>
                </c:pt>
                <c:pt idx="2">
                  <c:v>6.4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43-4200-A7C5-07BE749BEED6}"/>
            </c:ext>
          </c:extLst>
        </c:ser>
        <c:ser>
          <c:idx val="4"/>
          <c:order val="4"/>
          <c:tx>
            <c:strRef>
              <c:f>'7gr '!$B$36</c:f>
              <c:strCache>
                <c:ptCount val="1"/>
                <c:pt idx="0">
                  <c:v>Fear of doctors/hospitals/examination/treatment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'!$C$36:$F$36</c:f>
              <c:numCache>
                <c:formatCode>0.0</c:formatCode>
                <c:ptCount val="4"/>
                <c:pt idx="0">
                  <c:v>5.6</c:v>
                </c:pt>
                <c:pt idx="1">
                  <c:v>3.4</c:v>
                </c:pt>
                <c:pt idx="2">
                  <c:v>6.2</c:v>
                </c:pt>
                <c:pt idx="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43-4200-A7C5-07BE749BEED6}"/>
            </c:ext>
          </c:extLst>
        </c:ser>
        <c:ser>
          <c:idx val="5"/>
          <c:order val="5"/>
          <c:tx>
            <c:strRef>
              <c:f>'7gr '!$B$37</c:f>
              <c:strCache>
                <c:ptCount val="1"/>
                <c:pt idx="0">
                  <c:v>Wanted to wait and see if problem got better on its own</c:v>
                </c:pt>
              </c:strCache>
            </c:strRef>
          </c:tx>
          <c:spPr>
            <a:solidFill>
              <a:srgbClr val="E2F3F5"/>
            </a:solidFill>
            <a:ln>
              <a:noFill/>
            </a:ln>
            <a:effectLst/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'!$C$37:$F$37</c:f>
              <c:numCache>
                <c:formatCode>0.0</c:formatCode>
                <c:ptCount val="4"/>
                <c:pt idx="0">
                  <c:v>15.6</c:v>
                </c:pt>
                <c:pt idx="1">
                  <c:v>22.8</c:v>
                </c:pt>
                <c:pt idx="2">
                  <c:v>13.5</c:v>
                </c:pt>
                <c:pt idx="3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43-4200-A7C5-07BE749BEED6}"/>
            </c:ext>
          </c:extLst>
        </c:ser>
        <c:ser>
          <c:idx val="6"/>
          <c:order val="6"/>
          <c:tx>
            <c:strRef>
              <c:f>'7gr '!$B$38</c:f>
              <c:strCache>
                <c:ptCount val="1"/>
                <c:pt idx="0">
                  <c:v>Did not know any good medical doctor or specialist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'!$C$38:$F$38</c:f>
              <c:numCache>
                <c:formatCode>0.0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43-4200-A7C5-07BE749BEED6}"/>
            </c:ext>
          </c:extLst>
        </c:ser>
        <c:ser>
          <c:idx val="7"/>
          <c:order val="7"/>
          <c:tx>
            <c:strRef>
              <c:f>'7gr '!$B$39</c:f>
              <c:strCache>
                <c:ptCount val="1"/>
                <c:pt idx="0">
                  <c:v>For other reasons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multiLvlStrRef>
              <c:f>'7gr '!$C$30:$F$31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'7gr '!$C$39:$F$39</c:f>
              <c:numCache>
                <c:formatCode>0.0</c:formatCode>
                <c:ptCount val="4"/>
                <c:pt idx="0">
                  <c:v>20.9</c:v>
                </c:pt>
                <c:pt idx="1">
                  <c:v>22</c:v>
                </c:pt>
                <c:pt idx="2">
                  <c:v>27.6</c:v>
                </c:pt>
                <c:pt idx="3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43-4200-A7C5-07BE749B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87406880"/>
        <c:axId val="1587415584"/>
      </c:barChart>
      <c:catAx>
        <c:axId val="158740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5584"/>
        <c:crosses val="autoZero"/>
        <c:auto val="1"/>
        <c:lblAlgn val="ctr"/>
        <c:lblOffset val="100"/>
        <c:noMultiLvlLbl val="0"/>
      </c:catAx>
      <c:valAx>
        <c:axId val="158741558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06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3659452748047217E-2"/>
          <c:y val="0.69617653130437351"/>
          <c:w val="0.84470416647020918"/>
          <c:h val="0.276045592615529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5966779368717"/>
          <c:y val="5.7471264367816091E-2"/>
          <c:w val="0.79584379041956932"/>
          <c:h val="0.495405315714845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'8gr'!$B$6</c:f>
              <c:strCache>
                <c:ptCount val="1"/>
                <c:pt idx="0">
                  <c:v>Немогућност да се приушти (превише је скупо)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15E2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54-44C9-B64D-D3F7C8D060C6}"/>
              </c:ext>
            </c:extLst>
          </c:dPt>
          <c:dPt>
            <c:idx val="1"/>
            <c:invertIfNegative val="0"/>
            <c:bubble3D val="0"/>
            <c:spPr>
              <a:solidFill>
                <a:srgbClr val="F15E2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D54-44C9-B64D-D3F7C8D060C6}"/>
              </c:ext>
            </c:extLst>
          </c:dPt>
          <c:dPt>
            <c:idx val="2"/>
            <c:invertIfNegative val="0"/>
            <c:bubble3D val="0"/>
            <c:spPr>
              <a:solidFill>
                <a:srgbClr val="F15E2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54-44C9-B64D-D3F7C8D060C6}"/>
              </c:ext>
            </c:extLst>
          </c:dPt>
          <c:dPt>
            <c:idx val="3"/>
            <c:invertIfNegative val="0"/>
            <c:bubble3D val="0"/>
            <c:spPr>
              <a:solidFill>
                <a:srgbClr val="F15E2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D54-44C9-B64D-D3F7C8D060C6}"/>
              </c:ext>
            </c:extLst>
          </c:dPt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'8gr'!$C$6:$F$6</c:f>
              <c:numCache>
                <c:formatCode>0.0</c:formatCode>
                <c:ptCount val="4"/>
                <c:pt idx="0">
                  <c:v>47.9</c:v>
                </c:pt>
                <c:pt idx="1">
                  <c:v>32.9</c:v>
                </c:pt>
                <c:pt idx="2">
                  <c:v>47.8</c:v>
                </c:pt>
                <c:pt idx="3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4-4030-BAC8-EB29BB866F1F}"/>
            </c:ext>
          </c:extLst>
        </c:ser>
        <c:ser>
          <c:idx val="1"/>
          <c:order val="1"/>
          <c:tx>
            <c:strRef>
              <c:f>'8gr'!$B$7</c:f>
              <c:strCache>
                <c:ptCount val="1"/>
                <c:pt idx="0">
                  <c:v>Постоји листа чекања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'8gr'!$C$7:$F$7</c:f>
              <c:numCache>
                <c:formatCode>0.0</c:formatCode>
                <c:ptCount val="4"/>
                <c:pt idx="0">
                  <c:v>2.7</c:v>
                </c:pt>
                <c:pt idx="1">
                  <c:v>4.5</c:v>
                </c:pt>
                <c:pt idx="2">
                  <c:v>4.0999999999999996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4-4030-BAC8-EB29BB866F1F}"/>
            </c:ext>
          </c:extLst>
        </c:ser>
        <c:ser>
          <c:idx val="2"/>
          <c:order val="2"/>
          <c:tx>
            <c:strRef>
              <c:f>'8gr'!$B$8</c:f>
              <c:strCache>
                <c:ptCount val="1"/>
                <c:pt idx="0">
                  <c:v>Немогућност да се нађе време због посла, бриге о деци или другима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'8gr'!$C$8:$F$8</c:f>
              <c:numCache>
                <c:formatCode>0.0</c:formatCode>
                <c:ptCount val="4"/>
                <c:pt idx="0">
                  <c:v>11.2</c:v>
                </c:pt>
                <c:pt idx="1">
                  <c:v>5.2</c:v>
                </c:pt>
                <c:pt idx="2">
                  <c:v>9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4-4030-BAC8-EB29BB866F1F}"/>
            </c:ext>
          </c:extLst>
        </c:ser>
        <c:ser>
          <c:idx val="3"/>
          <c:order val="3"/>
          <c:tx>
            <c:strRef>
              <c:f>'8gr'!$B$9</c:f>
              <c:strCache>
                <c:ptCount val="1"/>
                <c:pt idx="0">
                  <c:v>Предалеко је за путовање/нема адекватног превоза</c:v>
                </c:pt>
              </c:strCache>
            </c:strRef>
          </c:tx>
          <c:spPr>
            <a:solidFill>
              <a:srgbClr val="E2F3F5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'8gr'!$C$9:$F$9</c:f>
              <c:numCache>
                <c:formatCode>0.0</c:formatCode>
                <c:ptCount val="4"/>
                <c:pt idx="0">
                  <c:v>1.7</c:v>
                </c:pt>
                <c:pt idx="1">
                  <c:v>0.9</c:v>
                </c:pt>
                <c:pt idx="2">
                  <c:v>3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4-4030-BAC8-EB29BB866F1F}"/>
            </c:ext>
          </c:extLst>
        </c:ser>
        <c:ser>
          <c:idx val="4"/>
          <c:order val="4"/>
          <c:tx>
            <c:strRef>
              <c:f>'8gr'!$B$10</c:f>
              <c:strCache>
                <c:ptCount val="1"/>
                <c:pt idx="0">
                  <c:v>Страх од лекара/болнице/испитивања/лечења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'8gr'!$C$10:$F$10</c:f>
              <c:numCache>
                <c:formatCode>0.0</c:formatCode>
                <c:ptCount val="4"/>
                <c:pt idx="0">
                  <c:v>19.100000000000001</c:v>
                </c:pt>
                <c:pt idx="1">
                  <c:v>20</c:v>
                </c:pt>
                <c:pt idx="2">
                  <c:v>15.9</c:v>
                </c:pt>
                <c:pt idx="3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24-4030-BAC8-EB29BB866F1F}"/>
            </c:ext>
          </c:extLst>
        </c:ser>
        <c:ser>
          <c:idx val="5"/>
          <c:order val="5"/>
          <c:tx>
            <c:strRef>
              <c:f>'8gr'!$B$11</c:f>
              <c:strCache>
                <c:ptCount val="1"/>
                <c:pt idx="0">
                  <c:v>Жеља да се сачека и види да ли ће се стање поправити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'8gr'!$C$11:$F$11</c:f>
              <c:numCache>
                <c:formatCode>0.0</c:formatCode>
                <c:ptCount val="4"/>
                <c:pt idx="0">
                  <c:v>8.3000000000000007</c:v>
                </c:pt>
                <c:pt idx="1">
                  <c:v>12.6</c:v>
                </c:pt>
                <c:pt idx="2">
                  <c:v>5.0999999999999996</c:v>
                </c:pt>
                <c:pt idx="3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4-4030-BAC8-EB29BB866F1F}"/>
            </c:ext>
          </c:extLst>
        </c:ser>
        <c:ser>
          <c:idx val="6"/>
          <c:order val="6"/>
          <c:tx>
            <c:strRef>
              <c:f>'8gr'!$B$12</c:f>
              <c:strCache>
                <c:ptCount val="1"/>
                <c:pt idx="0">
                  <c:v>Непознавање доброг лекара или специјалисте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'8gr'!$C$12:$F$12</c:f>
              <c:numCache>
                <c:formatCode>0.0</c:formatCode>
                <c:ptCount val="4"/>
                <c:pt idx="0">
                  <c:v>0.6</c:v>
                </c:pt>
                <c:pt idx="1">
                  <c:v>0.8</c:v>
                </c:pt>
                <c:pt idx="2">
                  <c:v>0.5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24-4030-BAC8-EB29BB866F1F}"/>
            </c:ext>
          </c:extLst>
        </c:ser>
        <c:ser>
          <c:idx val="7"/>
          <c:order val="7"/>
          <c:tx>
            <c:strRef>
              <c:f>'8gr'!$B$13</c:f>
              <c:strCache>
                <c:ptCount val="1"/>
                <c:pt idx="0">
                  <c:v>Други разлози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'8gr'!$C$4:$F$5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'8gr'!$C$13:$F$13</c:f>
              <c:numCache>
                <c:formatCode>0.0</c:formatCode>
                <c:ptCount val="4"/>
                <c:pt idx="0">
                  <c:v>8.5</c:v>
                </c:pt>
                <c:pt idx="1">
                  <c:v>23.1</c:v>
                </c:pt>
                <c:pt idx="2">
                  <c:v>14.6</c:v>
                </c:pt>
                <c:pt idx="3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24-4030-BAC8-EB29BB86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87408512"/>
        <c:axId val="1587418848"/>
      </c:barChart>
      <c:catAx>
        <c:axId val="158740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8848"/>
        <c:crosses val="autoZero"/>
        <c:auto val="1"/>
        <c:lblAlgn val="ctr"/>
        <c:lblOffset val="100"/>
        <c:noMultiLvlLbl val="0"/>
      </c:catAx>
      <c:valAx>
        <c:axId val="15874188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08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9334276483797647E-3"/>
          <c:y val="0.64859584593448305"/>
          <c:w val="0.988440931575568"/>
          <c:h val="0.33926865623278568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8645507642177"/>
          <c:y val="4.4044044044044044E-2"/>
          <c:w val="0.84816141094194664"/>
          <c:h val="0.496699849455754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'8gr'!$B$31</c:f>
              <c:strCache>
                <c:ptCount val="1"/>
                <c:pt idx="0">
                  <c:v>Could not afford it (it's too expensive)</c:v>
                </c:pt>
              </c:strCache>
            </c:strRef>
          </c:tx>
          <c:spPr>
            <a:solidFill>
              <a:srgbClr val="F15E29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'8gr'!$C$31:$F$31</c:f>
              <c:numCache>
                <c:formatCode>0.0</c:formatCode>
                <c:ptCount val="4"/>
                <c:pt idx="0">
                  <c:v>47.9</c:v>
                </c:pt>
                <c:pt idx="1">
                  <c:v>32.9</c:v>
                </c:pt>
                <c:pt idx="2">
                  <c:v>47.8</c:v>
                </c:pt>
                <c:pt idx="3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8-4E76-85A0-64D4F3051309}"/>
            </c:ext>
          </c:extLst>
        </c:ser>
        <c:ser>
          <c:idx val="1"/>
          <c:order val="1"/>
          <c:tx>
            <c:strRef>
              <c:f>'8gr'!$B$32</c:f>
              <c:strCache>
                <c:ptCount val="1"/>
                <c:pt idx="0">
                  <c:v>There is a waiting list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'8gr'!$C$32:$F$32</c:f>
              <c:numCache>
                <c:formatCode>0.0</c:formatCode>
                <c:ptCount val="4"/>
                <c:pt idx="0">
                  <c:v>2.7</c:v>
                </c:pt>
                <c:pt idx="1">
                  <c:v>4.5</c:v>
                </c:pt>
                <c:pt idx="2">
                  <c:v>4.0999999999999996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8-4E76-85A0-64D4F3051309}"/>
            </c:ext>
          </c:extLst>
        </c:ser>
        <c:ser>
          <c:idx val="2"/>
          <c:order val="2"/>
          <c:tx>
            <c:strRef>
              <c:f>'8gr'!$B$33</c:f>
              <c:strCache>
                <c:ptCount val="1"/>
                <c:pt idx="0">
                  <c:v>Could not take time because of work, care for children and other persons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'8gr'!$C$33:$F$33</c:f>
              <c:numCache>
                <c:formatCode>0.0</c:formatCode>
                <c:ptCount val="4"/>
                <c:pt idx="0">
                  <c:v>11.2</c:v>
                </c:pt>
                <c:pt idx="1">
                  <c:v>5.2</c:v>
                </c:pt>
                <c:pt idx="2">
                  <c:v>9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8-4E76-85A0-64D4F3051309}"/>
            </c:ext>
          </c:extLst>
        </c:ser>
        <c:ser>
          <c:idx val="3"/>
          <c:order val="3"/>
          <c:tx>
            <c:strRef>
              <c:f>'8gr'!$B$34</c:f>
              <c:strCache>
                <c:ptCount val="1"/>
                <c:pt idx="0">
                  <c:v>It's too far to travel / no means of transportation</c:v>
                </c:pt>
              </c:strCache>
            </c:strRef>
          </c:tx>
          <c:spPr>
            <a:solidFill>
              <a:srgbClr val="E2F3F5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'8gr'!$C$34:$F$34</c:f>
              <c:numCache>
                <c:formatCode>0.0</c:formatCode>
                <c:ptCount val="4"/>
                <c:pt idx="0">
                  <c:v>1.7</c:v>
                </c:pt>
                <c:pt idx="1">
                  <c:v>0.9</c:v>
                </c:pt>
                <c:pt idx="2">
                  <c:v>3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28-4E76-85A0-64D4F3051309}"/>
            </c:ext>
          </c:extLst>
        </c:ser>
        <c:ser>
          <c:idx val="4"/>
          <c:order val="4"/>
          <c:tx>
            <c:strRef>
              <c:f>'8gr'!$B$35</c:f>
              <c:strCache>
                <c:ptCount val="1"/>
                <c:pt idx="0">
                  <c:v>Fear of doctors/hospitals/examination/treatment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'8gr'!$C$35:$F$35</c:f>
              <c:numCache>
                <c:formatCode>0.0</c:formatCode>
                <c:ptCount val="4"/>
                <c:pt idx="0">
                  <c:v>19.100000000000001</c:v>
                </c:pt>
                <c:pt idx="1">
                  <c:v>20</c:v>
                </c:pt>
                <c:pt idx="2">
                  <c:v>15.9</c:v>
                </c:pt>
                <c:pt idx="3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28-4E76-85A0-64D4F3051309}"/>
            </c:ext>
          </c:extLst>
        </c:ser>
        <c:ser>
          <c:idx val="5"/>
          <c:order val="5"/>
          <c:tx>
            <c:strRef>
              <c:f>'8gr'!$B$36</c:f>
              <c:strCache>
                <c:ptCount val="1"/>
                <c:pt idx="0">
                  <c:v>Wanted to wait and see if problem got better on its own</c:v>
                </c:pt>
              </c:strCache>
            </c:strRef>
          </c:tx>
          <c:spPr>
            <a:solidFill>
              <a:srgbClr val="93DFEA"/>
            </a:solidFill>
            <a:ln w="25400">
              <a:noFill/>
            </a:ln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'8gr'!$C$36:$F$36</c:f>
              <c:numCache>
                <c:formatCode>0.0</c:formatCode>
                <c:ptCount val="4"/>
                <c:pt idx="0">
                  <c:v>8.3000000000000007</c:v>
                </c:pt>
                <c:pt idx="1">
                  <c:v>12.6</c:v>
                </c:pt>
                <c:pt idx="2">
                  <c:v>5.0999999999999996</c:v>
                </c:pt>
                <c:pt idx="3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28-4E76-85A0-64D4F3051309}"/>
            </c:ext>
          </c:extLst>
        </c:ser>
        <c:ser>
          <c:idx val="6"/>
          <c:order val="6"/>
          <c:tx>
            <c:strRef>
              <c:f>'8gr'!$B$37</c:f>
              <c:strCache>
                <c:ptCount val="1"/>
                <c:pt idx="0">
                  <c:v>Did not know any good medical doctor or specialist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'8gr'!$C$37:$F$37</c:f>
              <c:numCache>
                <c:formatCode>0.0</c:formatCode>
                <c:ptCount val="4"/>
                <c:pt idx="0">
                  <c:v>0.6</c:v>
                </c:pt>
                <c:pt idx="1">
                  <c:v>0.8</c:v>
                </c:pt>
                <c:pt idx="2">
                  <c:v>0.5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28-4E76-85A0-64D4F3051309}"/>
            </c:ext>
          </c:extLst>
        </c:ser>
        <c:ser>
          <c:idx val="7"/>
          <c:order val="7"/>
          <c:tx>
            <c:strRef>
              <c:f>'8gr'!$B$38</c:f>
              <c:strCache>
                <c:ptCount val="1"/>
                <c:pt idx="0">
                  <c:v>For other reasons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'8gr'!$C$29:$F$30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'8gr'!$C$38:$F$38</c:f>
              <c:numCache>
                <c:formatCode>0.0</c:formatCode>
                <c:ptCount val="4"/>
                <c:pt idx="0">
                  <c:v>8.5</c:v>
                </c:pt>
                <c:pt idx="1">
                  <c:v>23.1</c:v>
                </c:pt>
                <c:pt idx="2">
                  <c:v>14.6</c:v>
                </c:pt>
                <c:pt idx="3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28-4E76-85A0-64D4F305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87407424"/>
        <c:axId val="1587417216"/>
      </c:barChart>
      <c:catAx>
        <c:axId val="158740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7216"/>
        <c:crosses val="autoZero"/>
        <c:auto val="1"/>
        <c:lblAlgn val="ctr"/>
        <c:lblOffset val="100"/>
        <c:noMultiLvlLbl val="0"/>
      </c:catAx>
      <c:valAx>
        <c:axId val="15874172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07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618164916885387E-2"/>
          <c:y val="0.65984286277940751"/>
          <c:w val="0.97878715969968266"/>
          <c:h val="0.336403174828371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258064516129"/>
          <c:y val="4.3046357615894038E-2"/>
          <c:w val="0.8564516129032258"/>
          <c:h val="0.74834437086092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'7g'!$B$5</c:f>
              <c:strCache>
                <c:ptCount val="1"/>
                <c:pt idx="0">
                  <c:v>Да, свакодневно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'7g'!$C$5:$F$5</c:f>
              <c:numCache>
                <c:formatCode>0</c:formatCode>
                <c:ptCount val="4"/>
                <c:pt idx="0">
                  <c:v>34</c:v>
                </c:pt>
                <c:pt idx="1">
                  <c:v>33</c:v>
                </c:pt>
                <c:pt idx="2">
                  <c:v>23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F-4C03-8FE9-D3D274C86F02}"/>
            </c:ext>
          </c:extLst>
        </c:ser>
        <c:ser>
          <c:idx val="1"/>
          <c:order val="1"/>
          <c:tx>
            <c:strRef>
              <c:f>'7g'!$B$6</c:f>
              <c:strCache>
                <c:ptCount val="1"/>
                <c:pt idx="0">
                  <c:v>Да, повремено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'7g'!$C$6:$F$6</c:f>
              <c:numCache>
                <c:formatCode>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F-4C03-8FE9-D3D274C86F02}"/>
            </c:ext>
          </c:extLst>
        </c:ser>
        <c:ser>
          <c:idx val="2"/>
          <c:order val="2"/>
          <c:tx>
            <c:strRef>
              <c:f>'7g'!$B$7</c:f>
              <c:strCache>
                <c:ptCount val="1"/>
                <c:pt idx="0">
                  <c:v>Пушио/пушила сам, више не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'7g'!$C$7:$F$7</c:f>
              <c:numCache>
                <c:formatCode>0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F-4C03-8FE9-D3D274C86F02}"/>
            </c:ext>
          </c:extLst>
        </c:ser>
        <c:ser>
          <c:idx val="3"/>
          <c:order val="3"/>
          <c:tx>
            <c:strRef>
              <c:f>'7g'!$B$8</c:f>
              <c:strCache>
                <c:ptCount val="1"/>
                <c:pt idx="0">
                  <c:v>Не, никад нисам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'7g'!$C$3:$F$4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Мушкарци</c:v>
                  </c:pt>
                  <c:pt idx="2">
                    <c:v>Жене</c:v>
                  </c:pt>
                </c:lvl>
              </c:multiLvlStrCache>
            </c:multiLvlStrRef>
          </c:cat>
          <c:val>
            <c:numRef>
              <c:f>'7g'!$C$8:$F$8</c:f>
              <c:numCache>
                <c:formatCode>0</c:formatCode>
                <c:ptCount val="4"/>
                <c:pt idx="0">
                  <c:v>42</c:v>
                </c:pt>
                <c:pt idx="1">
                  <c:v>43</c:v>
                </c:pt>
                <c:pt idx="2">
                  <c:v>65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F-4C03-8FE9-D3D274C86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87416128"/>
        <c:axId val="1587409056"/>
      </c:barChart>
      <c:catAx>
        <c:axId val="1587416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09056"/>
        <c:crosses val="autoZero"/>
        <c:auto val="1"/>
        <c:lblAlgn val="ctr"/>
        <c:lblOffset val="100"/>
        <c:noMultiLvlLbl val="0"/>
      </c:catAx>
      <c:valAx>
        <c:axId val="158740905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6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258064516129"/>
          <c:y val="4.3046357615894038E-2"/>
          <c:w val="0.8564516129032258"/>
          <c:h val="0.74834437086092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'7g'!$L$5</c:f>
              <c:strCache>
                <c:ptCount val="1"/>
                <c:pt idx="0">
                  <c:v>Yes, every day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'7g'!$M$5:$P$5</c:f>
              <c:numCache>
                <c:formatCode>0</c:formatCode>
                <c:ptCount val="4"/>
                <c:pt idx="0">
                  <c:v>34.491048773831444</c:v>
                </c:pt>
                <c:pt idx="1">
                  <c:v>32.684577357508822</c:v>
                </c:pt>
                <c:pt idx="2">
                  <c:v>23.196209558402245</c:v>
                </c:pt>
                <c:pt idx="3">
                  <c:v>20.910248675622757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A-449D-8383-A1E959E1452C}"/>
            </c:ext>
          </c:extLst>
        </c:ser>
        <c:ser>
          <c:idx val="1"/>
          <c:order val="1"/>
          <c:tx>
            <c:strRef>
              <c:f>'7g'!$L$6</c:f>
              <c:strCache>
                <c:ptCount val="1"/>
                <c:pt idx="0">
                  <c:v>Yes, occasionally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A-449D-8383-A1E959E1452C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'7g'!$M$6:$P$6</c:f>
              <c:numCache>
                <c:formatCode>0</c:formatCode>
                <c:ptCount val="4"/>
                <c:pt idx="0">
                  <c:v>4.4658276950044176</c:v>
                </c:pt>
                <c:pt idx="1">
                  <c:v>4.9045750589231565</c:v>
                </c:pt>
                <c:pt idx="2">
                  <c:v>5.5167831710365434</c:v>
                </c:pt>
                <c:pt idx="3">
                  <c:v>4.7549950521457243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A-449D-8383-A1E959E1452C}"/>
            </c:ext>
          </c:extLst>
        </c:ser>
        <c:ser>
          <c:idx val="2"/>
          <c:order val="2"/>
          <c:tx>
            <c:strRef>
              <c:f>'7g'!$L$7</c:f>
              <c:strCache>
                <c:ptCount val="1"/>
                <c:pt idx="0">
                  <c:v>Smoked, not any more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A-449D-8383-A1E959E1452C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'7g'!$M$7:$P$7</c:f>
              <c:numCache>
                <c:formatCode>0</c:formatCode>
                <c:ptCount val="4"/>
                <c:pt idx="0">
                  <c:v>19.567445131043645</c:v>
                </c:pt>
                <c:pt idx="1">
                  <c:v>19.619750687285915</c:v>
                </c:pt>
                <c:pt idx="2">
                  <c:v>6.5350663759757692</c:v>
                </c:pt>
                <c:pt idx="3">
                  <c:v>10.82389889703367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A-449D-8383-A1E959E1452C}"/>
            </c:ext>
          </c:extLst>
        </c:ser>
        <c:ser>
          <c:idx val="3"/>
          <c:order val="3"/>
          <c:tx>
            <c:strRef>
              <c:f>'7g'!$L$8</c:f>
              <c:strCache>
                <c:ptCount val="1"/>
                <c:pt idx="0">
                  <c:v>No, never smoked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42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A-449D-8383-A1E959E145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63</a:t>
                    </a:r>
                  </a:p>
                </c:rich>
              </c:tx>
              <c:numFmt formatCode="#\ ##0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DA-449D-8383-A1E959E1452C}"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'7g'!$M$3:$P$4</c:f>
              <c:multiLvlStrCache>
                <c:ptCount val="4"/>
                <c:lvl>
                  <c:pt idx="0">
                    <c:v>2010</c:v>
                  </c:pt>
                  <c:pt idx="1">
                    <c:v>2015</c:v>
                  </c:pt>
                  <c:pt idx="2">
                    <c:v>2010</c:v>
                  </c:pt>
                  <c:pt idx="3">
                    <c:v>2015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'7g'!$M$8:$P$8</c:f>
              <c:numCache>
                <c:formatCode>0</c:formatCode>
                <c:ptCount val="4"/>
                <c:pt idx="0">
                  <c:v>41.475678400120501</c:v>
                </c:pt>
                <c:pt idx="1">
                  <c:v>42.791096896282113</c:v>
                </c:pt>
                <c:pt idx="2">
                  <c:v>64.751940894585431</c:v>
                </c:pt>
                <c:pt idx="3">
                  <c:v>63.510857375197851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DA-449D-8383-A1E959E1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87418304"/>
        <c:axId val="1587413952"/>
      </c:barChart>
      <c:catAx>
        <c:axId val="158741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3952"/>
        <c:crosses val="autoZero"/>
        <c:auto val="1"/>
        <c:lblAlgn val="ctr"/>
        <c:lblOffset val="100"/>
        <c:noMultiLvlLbl val="0"/>
      </c:catAx>
      <c:valAx>
        <c:axId val="15874139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8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3149606299209E-2"/>
          <c:y val="6.2345002157752939E-2"/>
          <c:w val="0.90286351706036749"/>
          <c:h val="0.67652360340724138"/>
        </c:manualLayout>
      </c:layout>
      <c:lineChart>
        <c:grouping val="standard"/>
        <c:varyColors val="0"/>
        <c:ser>
          <c:idx val="0"/>
          <c:order val="0"/>
          <c:tx>
            <c:strRef>
              <c:f>'9gr'!$M$5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6.23450021577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E-4F01-9E6E-109673B9D2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E-4F01-9E6E-109673B9D24B}"/>
                </c:ext>
              </c:extLst>
            </c:dLbl>
            <c:dLbl>
              <c:idx val="2"/>
              <c:layout>
                <c:manualLayout>
                  <c:x val="-4.1666666666666768E-2"/>
                  <c:y val="4.534181975109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E-4F01-9E6E-109673B9D24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'9gr'!$L$6:$L$8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'9gr'!$M$6:$M$8</c:f>
              <c:numCache>
                <c:formatCode>General</c:formatCode>
                <c:ptCount val="3"/>
                <c:pt idx="0">
                  <c:v>7.2</c:v>
                </c:pt>
                <c:pt idx="1">
                  <c:v>5.0999999999999996</c:v>
                </c:pt>
                <c:pt idx="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1E-4F01-9E6E-109673B9D24B}"/>
            </c:ext>
          </c:extLst>
        </c:ser>
        <c:ser>
          <c:idx val="1"/>
          <c:order val="1"/>
          <c:tx>
            <c:strRef>
              <c:f>'9gr'!$N$5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44E-2"/>
                  <c:y val="-6.2345002157752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E-4F01-9E6E-109673B9D2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E-4F01-9E6E-109673B9D24B}"/>
                </c:ext>
              </c:extLst>
            </c:dLbl>
            <c:dLbl>
              <c:idx val="2"/>
              <c:layout>
                <c:manualLayout>
                  <c:x val="-4.1666666666666768E-2"/>
                  <c:y val="-5.667727468886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E-4F01-9E6E-109673B9D24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'9gr'!$L$6:$L$8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'9gr'!$N$6:$N$8</c:f>
              <c:numCache>
                <c:formatCode>General</c:formatCode>
                <c:ptCount val="3"/>
                <c:pt idx="0">
                  <c:v>8.9</c:v>
                </c:pt>
                <c:pt idx="1">
                  <c:v>6.8</c:v>
                </c:pt>
                <c:pt idx="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1E-4F01-9E6E-109673B9D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409600"/>
        <c:axId val="1587419392"/>
      </c:lineChart>
      <c:catAx>
        <c:axId val="15874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19392"/>
        <c:crosses val="autoZero"/>
        <c:auto val="1"/>
        <c:lblAlgn val="ctr"/>
        <c:lblOffset val="100"/>
        <c:noMultiLvlLbl val="0"/>
      </c:catAx>
      <c:valAx>
        <c:axId val="158741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09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47111279764725E-2"/>
          <c:y val="3.3061829796406428E-2"/>
          <c:w val="0.68015416288577313"/>
          <c:h val="0.93208523759704853"/>
        </c:manualLayout>
      </c:layout>
      <c:lineChart>
        <c:grouping val="standard"/>
        <c:varyColors val="0"/>
        <c:ser>
          <c:idx val="0"/>
          <c:order val="0"/>
          <c:tx>
            <c:strRef>
              <c:f>'1gr'!$B$4:$B$5</c:f>
              <c:strCache>
                <c:ptCount val="2"/>
                <c:pt idx="0">
                  <c:v>Живорођени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170822563024959E-2"/>
                  <c:y val="2.681669047775212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10,0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98-4EFA-8EC8-C86BDB073F8F}"/>
                </c:ext>
              </c:extLst>
            </c:dLbl>
            <c:dLbl>
              <c:idx val="26"/>
              <c:layout>
                <c:manualLayout>
                  <c:x val="-2.5929127052722559E-2"/>
                  <c:y val="3.537925190483209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'1gr'!$B$6:$B$32</c:f>
              <c:numCache>
                <c:formatCode>General</c:formatCode>
                <c:ptCount val="27"/>
                <c:pt idx="0" formatCode="0.0">
                  <c:v>10</c:v>
                </c:pt>
                <c:pt idx="1">
                  <c:v>9.6999999999999993</c:v>
                </c:pt>
                <c:pt idx="2">
                  <c:v>9.4</c:v>
                </c:pt>
                <c:pt idx="3" formatCode="0.0">
                  <c:v>8.8000000000000007</c:v>
                </c:pt>
                <c:pt idx="4">
                  <c:v>9.1</c:v>
                </c:pt>
                <c:pt idx="5">
                  <c:v>9.6999999999999993</c:v>
                </c:pt>
                <c:pt idx="6">
                  <c:v>9.8000000000000007</c:v>
                </c:pt>
                <c:pt idx="7">
                  <c:v>9.9</c:v>
                </c:pt>
                <c:pt idx="8">
                  <c:v>9.9</c:v>
                </c:pt>
                <c:pt idx="9">
                  <c:v>9.1999999999999993</c:v>
                </c:pt>
                <c:pt idx="10" formatCode="0.0">
                  <c:v>9</c:v>
                </c:pt>
                <c:pt idx="11" formatCode="0.0">
                  <c:v>8.6999999999999993</c:v>
                </c:pt>
                <c:pt idx="12" formatCode="0.0">
                  <c:v>8.8000000000000007</c:v>
                </c:pt>
                <c:pt idx="13" formatCode="0.0">
                  <c:v>9</c:v>
                </c:pt>
                <c:pt idx="14" formatCode="0.0">
                  <c:v>8.9</c:v>
                </c:pt>
                <c:pt idx="15" formatCode="0.0">
                  <c:v>8.5</c:v>
                </c:pt>
                <c:pt idx="16" formatCode="0.0">
                  <c:v>8.9</c:v>
                </c:pt>
                <c:pt idx="17" formatCode="0.0">
                  <c:v>8.6999999999999993</c:v>
                </c:pt>
                <c:pt idx="18" formatCode="0.0">
                  <c:v>8.8000000000000007</c:v>
                </c:pt>
                <c:pt idx="19" formatCode="0.0">
                  <c:v>8.6999999999999993</c:v>
                </c:pt>
                <c:pt idx="20" formatCode="0.0">
                  <c:v>8.6</c:v>
                </c:pt>
                <c:pt idx="21">
                  <c:v>8.8000000000000007</c:v>
                </c:pt>
                <c:pt idx="22">
                  <c:v>8.6</c:v>
                </c:pt>
                <c:pt idx="23">
                  <c:v>8.8000000000000007</c:v>
                </c:pt>
                <c:pt idx="24" formatCode="0.0">
                  <c:v>8.4516872855923726</c:v>
                </c:pt>
                <c:pt idx="25" formatCode="0.0">
                  <c:v>8.6131168340544431</c:v>
                </c:pt>
                <c:pt idx="26" formatCode="0.0">
                  <c:v>8.8894029635821887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598-4EFA-8EC8-C86BDB073F8F}"/>
            </c:ext>
          </c:extLst>
        </c:ser>
        <c:ser>
          <c:idx val="1"/>
          <c:order val="1"/>
          <c:tx>
            <c:strRef>
              <c:f>'1gr'!$C$4:$C$5</c:f>
              <c:strCache>
                <c:ptCount val="2"/>
                <c:pt idx="0">
                  <c:v>Живорођени</c:v>
                </c:pt>
                <c:pt idx="1">
                  <c:v>мушкарци</c:v>
                </c:pt>
              </c:strCache>
            </c:strRef>
          </c:tx>
          <c:spPr>
            <a:ln>
              <a:solidFill>
                <a:srgbClr val="3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729584826373758E-2"/>
                  <c:y val="9.9356567770800801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11,2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598-4EFA-8EC8-C86BDB073F8F}"/>
                </c:ext>
              </c:extLst>
            </c:dLbl>
            <c:dLbl>
              <c:idx val="26"/>
              <c:layout>
                <c:manualLayout>
                  <c:x val="-2.9386343993085567E-2"/>
                  <c:y val="-3.53792519048320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10,0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'1gr'!$C$6:$C$32</c:f>
              <c:numCache>
                <c:formatCode>General</c:formatCode>
                <c:ptCount val="27"/>
                <c:pt idx="0">
                  <c:v>11.2</c:v>
                </c:pt>
                <c:pt idx="1">
                  <c:v>10.8</c:v>
                </c:pt>
                <c:pt idx="2">
                  <c:v>10.3</c:v>
                </c:pt>
                <c:pt idx="3">
                  <c:v>9.9</c:v>
                </c:pt>
                <c:pt idx="4">
                  <c:v>10.1</c:v>
                </c:pt>
                <c:pt idx="5">
                  <c:v>10.8</c:v>
                </c:pt>
                <c:pt idx="6" formatCode="0.0">
                  <c:v>11</c:v>
                </c:pt>
                <c:pt idx="7">
                  <c:v>11.1</c:v>
                </c:pt>
                <c:pt idx="8">
                  <c:v>11.1</c:v>
                </c:pt>
                <c:pt idx="9" formatCode="0.0">
                  <c:v>10.3</c:v>
                </c:pt>
                <c:pt idx="10">
                  <c:v>10.199999999999999</c:v>
                </c:pt>
                <c:pt idx="11" formatCode="0.0">
                  <c:v>9.8000000000000007</c:v>
                </c:pt>
                <c:pt idx="12" formatCode="0.0">
                  <c:v>10</c:v>
                </c:pt>
                <c:pt idx="13" formatCode="0.0">
                  <c:v>10.199999999999999</c:v>
                </c:pt>
                <c:pt idx="14" formatCode="0.0">
                  <c:v>9.9</c:v>
                </c:pt>
                <c:pt idx="15" formatCode="0.0">
                  <c:v>9.6</c:v>
                </c:pt>
                <c:pt idx="16" formatCode="0.0">
                  <c:v>9.8000000000000007</c:v>
                </c:pt>
                <c:pt idx="17" formatCode="0.0">
                  <c:v>9.6999999999999993</c:v>
                </c:pt>
                <c:pt idx="18" formatCode="0.0">
                  <c:v>9.9</c:v>
                </c:pt>
                <c:pt idx="19" formatCode="0.0">
                  <c:v>9.8000000000000007</c:v>
                </c:pt>
                <c:pt idx="20" formatCode="0.0">
                  <c:v>9.6999999999999993</c:v>
                </c:pt>
                <c:pt idx="21">
                  <c:v>9.6999999999999993</c:v>
                </c:pt>
                <c:pt idx="22">
                  <c:v>9.8000000000000007</c:v>
                </c:pt>
                <c:pt idx="23">
                  <c:v>9.8000000000000007</c:v>
                </c:pt>
                <c:pt idx="24" formatCode="0.0">
                  <c:v>9.4583648036815688</c:v>
                </c:pt>
                <c:pt idx="25" formatCode="0.0">
                  <c:v>9.6095552721505033</c:v>
                </c:pt>
                <c:pt idx="26" formatCode="0.0">
                  <c:v>9.9561160717867256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9598-4EFA-8EC8-C86BDB073F8F}"/>
            </c:ext>
          </c:extLst>
        </c:ser>
        <c:ser>
          <c:idx val="2"/>
          <c:order val="2"/>
          <c:tx>
            <c:strRef>
              <c:f>'1gr'!$D$4:$D$5</c:f>
              <c:strCache>
                <c:ptCount val="2"/>
                <c:pt idx="0">
                  <c:v>Умрли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15E29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9928182104530906E-2"/>
                  <c:y val="-2.020022813603995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12,0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014020779671663E-2"/>
                      <c:h val="4.78952789129206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8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598-4EFA-8EC8-C86BDB073F8F}"/>
                </c:ext>
              </c:extLst>
            </c:dLbl>
            <c:dLbl>
              <c:idx val="26"/>
              <c:layout>
                <c:manualLayout>
                  <c:x val="-3.3163693777690059E-2"/>
                  <c:y val="2.9076831984261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15,8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'1gr'!$D$6:$D$32</c:f>
              <c:numCache>
                <c:formatCode>General</c:formatCode>
                <c:ptCount val="27"/>
                <c:pt idx="0" formatCode="0.0">
                  <c:v>12</c:v>
                </c:pt>
                <c:pt idx="1">
                  <c:v>11.9</c:v>
                </c:pt>
                <c:pt idx="2">
                  <c:v>12.1</c:v>
                </c:pt>
                <c:pt idx="3" formatCode="0.0">
                  <c:v>12.5</c:v>
                </c:pt>
                <c:pt idx="4">
                  <c:v>12.8</c:v>
                </c:pt>
                <c:pt idx="5">
                  <c:v>12.3</c:v>
                </c:pt>
                <c:pt idx="6" formatCode="0.0">
                  <c:v>13</c:v>
                </c:pt>
                <c:pt idx="7">
                  <c:v>13.1</c:v>
                </c:pt>
                <c:pt idx="8">
                  <c:v>13.3</c:v>
                </c:pt>
                <c:pt idx="9" formatCode="0.0">
                  <c:v>13.8</c:v>
                </c:pt>
                <c:pt idx="10">
                  <c:v>13.3</c:v>
                </c:pt>
                <c:pt idx="11" formatCode="0.0">
                  <c:v>13.3</c:v>
                </c:pt>
                <c:pt idx="12" formatCode="0.0">
                  <c:v>13.5</c:v>
                </c:pt>
                <c:pt idx="13" formatCode="0.0">
                  <c:v>13.7</c:v>
                </c:pt>
                <c:pt idx="14" formatCode="0.0">
                  <c:v>13.7</c:v>
                </c:pt>
                <c:pt idx="15" formatCode="0.0">
                  <c:v>13.7</c:v>
                </c:pt>
                <c:pt idx="16" formatCode="0.0">
                  <c:v>13.7</c:v>
                </c:pt>
                <c:pt idx="17" formatCode="0.0">
                  <c:v>13.4</c:v>
                </c:pt>
                <c:pt idx="18" formatCode="0.0">
                  <c:v>13.7</c:v>
                </c:pt>
                <c:pt idx="19" formatCode="0.0">
                  <c:v>14.2</c:v>
                </c:pt>
                <c:pt idx="20" formatCode="0.0">
                  <c:v>13.8</c:v>
                </c:pt>
                <c:pt idx="21">
                  <c:v>14.4</c:v>
                </c:pt>
                <c:pt idx="22">
                  <c:v>14.1</c:v>
                </c:pt>
                <c:pt idx="23">
                  <c:v>14.1</c:v>
                </c:pt>
                <c:pt idx="24" formatCode="0.0">
                  <c:v>15.937515895128884</c:v>
                </c:pt>
                <c:pt idx="25" formatCode="0.0">
                  <c:v>19.021333922576321</c:v>
                </c:pt>
                <c:pt idx="26" formatCode="0.0">
                  <c:v>15.847228684666877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9598-4EFA-8EC8-C86BDB073F8F}"/>
            </c:ext>
          </c:extLst>
        </c:ser>
        <c:ser>
          <c:idx val="3"/>
          <c:order val="3"/>
          <c:tx>
            <c:strRef>
              <c:f>'1gr'!$E$4:$E$5</c:f>
              <c:strCache>
                <c:ptCount val="2"/>
                <c:pt idx="0">
                  <c:v>Умрли</c:v>
                </c:pt>
                <c:pt idx="1">
                  <c:v>мушкарци</c:v>
                </c:pt>
              </c:strCache>
            </c:strRef>
          </c:tx>
          <c:spPr>
            <a:ln>
              <a:solidFill>
                <a:srgbClr val="30ABBD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758552898326048E-2"/>
                  <c:y val="-2.63475392299428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9598-4EFA-8EC8-C86BDB073F8F}"/>
                </c:ext>
              </c:extLst>
            </c:dLbl>
            <c:dLbl>
              <c:idx val="26"/>
              <c:layout>
                <c:manualLayout>
                  <c:x val="-3.4892302247871564E-2"/>
                  <c:y val="-3.48922490314391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'1gr'!$E$6:$E$32</c:f>
              <c:numCache>
                <c:formatCode>General</c:formatCode>
                <c:ptCount val="27"/>
                <c:pt idx="0">
                  <c:v>13.3</c:v>
                </c:pt>
                <c:pt idx="1">
                  <c:v>13.4</c:v>
                </c:pt>
                <c:pt idx="2">
                  <c:v>13.6</c:v>
                </c:pt>
                <c:pt idx="3">
                  <c:v>13.9</c:v>
                </c:pt>
                <c:pt idx="4">
                  <c:v>14.3</c:v>
                </c:pt>
                <c:pt idx="5">
                  <c:v>13.6</c:v>
                </c:pt>
                <c:pt idx="6">
                  <c:v>14.4</c:v>
                </c:pt>
                <c:pt idx="7">
                  <c:v>14.5</c:v>
                </c:pt>
                <c:pt idx="8">
                  <c:v>14.7</c:v>
                </c:pt>
                <c:pt idx="9">
                  <c:v>15.1</c:v>
                </c:pt>
                <c:pt idx="10">
                  <c:v>14.5</c:v>
                </c:pt>
                <c:pt idx="11" formatCode="0.0">
                  <c:v>14.6</c:v>
                </c:pt>
                <c:pt idx="12" formatCode="0.0">
                  <c:v>14.5</c:v>
                </c:pt>
                <c:pt idx="13" formatCode="0.0">
                  <c:v>14.7</c:v>
                </c:pt>
                <c:pt idx="14" formatCode="0.0">
                  <c:v>14.7</c:v>
                </c:pt>
                <c:pt idx="15" formatCode="0.0">
                  <c:v>14.8</c:v>
                </c:pt>
                <c:pt idx="16" formatCode="0.0">
                  <c:v>14.8</c:v>
                </c:pt>
                <c:pt idx="17" formatCode="0.0">
                  <c:v>14.6</c:v>
                </c:pt>
                <c:pt idx="18" formatCode="0.0">
                  <c:v>14.7</c:v>
                </c:pt>
                <c:pt idx="19" formatCode="0.0">
                  <c:v>15.1</c:v>
                </c:pt>
                <c:pt idx="20" formatCode="0.0">
                  <c:v>14.8</c:v>
                </c:pt>
                <c:pt idx="21">
                  <c:v>15.1</c:v>
                </c:pt>
                <c:pt idx="22" formatCode="0.0">
                  <c:v>15</c:v>
                </c:pt>
                <c:pt idx="23">
                  <c:v>15.2</c:v>
                </c:pt>
                <c:pt idx="24" formatCode="0.0">
                  <c:v>17.98943310519935</c:v>
                </c:pt>
                <c:pt idx="25" formatCode="0.0">
                  <c:v>21.012317098792579</c:v>
                </c:pt>
                <c:pt idx="26" formatCode="0.0">
                  <c:v>16.954957723688601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9598-4EFA-8EC8-C86BDB073F8F}"/>
            </c:ext>
          </c:extLst>
        </c:ser>
        <c:ser>
          <c:idx val="4"/>
          <c:order val="4"/>
          <c:tx>
            <c:strRef>
              <c:f>'1gr'!$F$4:$F$5</c:f>
              <c:strCache>
                <c:ptCount val="2"/>
                <c:pt idx="0">
                  <c:v>Природни прираштај </c:v>
                </c:pt>
                <c:pt idx="1">
                  <c:v>жене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4907144109940928E-3"/>
                  <c:y val="-7.523483615181013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-2,0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9598-4EFA-8EC8-C86BDB073F8F}"/>
                </c:ext>
              </c:extLst>
            </c:dLbl>
            <c:dLbl>
              <c:idx val="26"/>
              <c:layout>
                <c:manualLayout>
                  <c:x val="-7.747241185792393E-3"/>
                  <c:y val="8.4007220616410284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-7,0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'1gr'!$F$6:$F$32</c:f>
              <c:numCache>
                <c:formatCode>0.0</c:formatCode>
                <c:ptCount val="27"/>
                <c:pt idx="0">
                  <c:v>-2</c:v>
                </c:pt>
                <c:pt idx="1">
                  <c:v>-2.2000000000000002</c:v>
                </c:pt>
                <c:pt idx="2">
                  <c:v>-2.7</c:v>
                </c:pt>
                <c:pt idx="3">
                  <c:v>-3.7</c:v>
                </c:pt>
                <c:pt idx="4">
                  <c:v>-3.7</c:v>
                </c:pt>
                <c:pt idx="5">
                  <c:v>-2.6</c:v>
                </c:pt>
                <c:pt idx="6">
                  <c:v>-3.2</c:v>
                </c:pt>
                <c:pt idx="7">
                  <c:v>-3.2</c:v>
                </c:pt>
                <c:pt idx="8">
                  <c:v>-3.4</c:v>
                </c:pt>
                <c:pt idx="9">
                  <c:v>-4.5999999999999996</c:v>
                </c:pt>
                <c:pt idx="10">
                  <c:v>-4.3</c:v>
                </c:pt>
                <c:pt idx="11">
                  <c:v>-4.5999999999999996</c:v>
                </c:pt>
                <c:pt idx="12">
                  <c:v>-4.7</c:v>
                </c:pt>
                <c:pt idx="13">
                  <c:v>-4.7</c:v>
                </c:pt>
                <c:pt idx="14">
                  <c:v>-4.8</c:v>
                </c:pt>
                <c:pt idx="15">
                  <c:v>-5.2</c:v>
                </c:pt>
                <c:pt idx="16">
                  <c:v>-4.8</c:v>
                </c:pt>
                <c:pt idx="17">
                  <c:v>-4.7</c:v>
                </c:pt>
                <c:pt idx="18">
                  <c:v>-4.9000000000000004</c:v>
                </c:pt>
                <c:pt idx="19">
                  <c:v>-5.5</c:v>
                </c:pt>
                <c:pt idx="20">
                  <c:v>-5.2</c:v>
                </c:pt>
                <c:pt idx="21" formatCode="General">
                  <c:v>-5.6</c:v>
                </c:pt>
                <c:pt idx="22" formatCode="General">
                  <c:v>-5.5</c:v>
                </c:pt>
                <c:pt idx="23" formatCode="General">
                  <c:v>-5.3</c:v>
                </c:pt>
                <c:pt idx="24">
                  <c:v>-7.4858286095365116</c:v>
                </c:pt>
                <c:pt idx="25">
                  <c:v>-10.408217088521878</c:v>
                </c:pt>
                <c:pt idx="26">
                  <c:v>-6.9578257210846886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9598-4EFA-8EC8-C86BDB073F8F}"/>
            </c:ext>
          </c:extLst>
        </c:ser>
        <c:ser>
          <c:idx val="5"/>
          <c:order val="5"/>
          <c:tx>
            <c:strRef>
              <c:f>'1gr'!$G$4:$G$5</c:f>
              <c:strCache>
                <c:ptCount val="2"/>
                <c:pt idx="0">
                  <c:v>Природни прираштај </c:v>
                </c:pt>
                <c:pt idx="1">
                  <c:v>мушкарци</c:v>
                </c:pt>
              </c:strCache>
            </c:strRef>
          </c:tx>
          <c:spPr>
            <a:ln>
              <a:solidFill>
                <a:srgbClr val="3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71192127345358E-2"/>
                  <c:y val="4.044707015728433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-2,1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9598-4EFA-8EC8-C86BDB073F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9598-4EFA-8EC8-C86BDB073F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9598-4EFA-8EC8-C86BDB073F8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9598-4EFA-8EC8-C86BDB073F8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9598-4EFA-8EC8-C86BDB073F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9598-4EFA-8EC8-C86BDB073F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9598-4EFA-8EC8-C86BDB073F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9598-4EFA-8EC8-C86BDB073F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9598-4EFA-8EC8-C86BDB073F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9598-4EFA-8EC8-C86BDB073F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9598-4EFA-8EC8-C86BDB073F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9598-4EFA-8EC8-C86BDB073F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9598-4EFA-8EC8-C86BDB073F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9598-4EFA-8EC8-C86BDB073F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9598-4EFA-8EC8-C86BDB073F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9598-4EFA-8EC8-C86BDB073F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9598-4EFA-8EC8-C86BDB073F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9598-4EFA-8EC8-C86BDB073F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9598-4EFA-8EC8-C86BDB073F8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9598-4EFA-8EC8-C86BDB073F8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9598-4EFA-8EC8-C86BDB073F8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9598-4EFA-8EC8-C86BDB073F8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9598-4EFA-8EC8-C86BDB073F8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9598-4EFA-8EC8-C86BDB073F8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9598-4EFA-8EC8-C86BDB073F8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9598-4EFA-8EC8-C86BDB073F8F}"/>
                </c:ext>
              </c:extLst>
            </c:dLbl>
            <c:dLbl>
              <c:idx val="26"/>
              <c:layout>
                <c:manualLayout>
                  <c:x val="-2.3837783025609266E-2"/>
                  <c:y val="-2.982443077898691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-7,0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9598-4EFA-8EC8-C86BDB073F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'1gr'!$A$6:$A$32</c:f>
              <c:numCache>
                <c:formatCode>0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'1gr'!$G$6:$G$32</c:f>
              <c:numCache>
                <c:formatCode>0.0</c:formatCode>
                <c:ptCount val="27"/>
                <c:pt idx="0">
                  <c:v>-2.1</c:v>
                </c:pt>
                <c:pt idx="1">
                  <c:v>-2.6</c:v>
                </c:pt>
                <c:pt idx="2">
                  <c:v>-3.3</c:v>
                </c:pt>
                <c:pt idx="3">
                  <c:v>-4</c:v>
                </c:pt>
                <c:pt idx="4">
                  <c:v>-4.2</c:v>
                </c:pt>
                <c:pt idx="5">
                  <c:v>-2.8</c:v>
                </c:pt>
                <c:pt idx="6">
                  <c:v>-3.4</c:v>
                </c:pt>
                <c:pt idx="7">
                  <c:v>-3.4</c:v>
                </c:pt>
                <c:pt idx="8">
                  <c:v>-3.6</c:v>
                </c:pt>
                <c:pt idx="9">
                  <c:v>-4.8</c:v>
                </c:pt>
                <c:pt idx="10">
                  <c:v>-4.3</c:v>
                </c:pt>
                <c:pt idx="11">
                  <c:v>-4.8</c:v>
                </c:pt>
                <c:pt idx="12">
                  <c:v>-4.5</c:v>
                </c:pt>
                <c:pt idx="13">
                  <c:v>-4.5</c:v>
                </c:pt>
                <c:pt idx="14">
                  <c:v>-4.8</c:v>
                </c:pt>
                <c:pt idx="15">
                  <c:v>-5.2</c:v>
                </c:pt>
                <c:pt idx="16">
                  <c:v>-5</c:v>
                </c:pt>
                <c:pt idx="17">
                  <c:v>-4.9000000000000004</c:v>
                </c:pt>
                <c:pt idx="18">
                  <c:v>-4.8</c:v>
                </c:pt>
                <c:pt idx="19">
                  <c:v>-5.3</c:v>
                </c:pt>
                <c:pt idx="20">
                  <c:v>-5.0999999999999996</c:v>
                </c:pt>
                <c:pt idx="21" formatCode="General">
                  <c:v>-5.4</c:v>
                </c:pt>
                <c:pt idx="22" formatCode="General">
                  <c:v>-5.2</c:v>
                </c:pt>
                <c:pt idx="23" formatCode="General">
                  <c:v>-5.4</c:v>
                </c:pt>
                <c:pt idx="24">
                  <c:v>-8.5310683015177808</c:v>
                </c:pt>
                <c:pt idx="25">
                  <c:v>-11.402761826642076</c:v>
                </c:pt>
                <c:pt idx="26">
                  <c:v>-6.998841651901893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7-9598-4EFA-8EC8-C86BDB07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827760"/>
        <c:axId val="1545829936"/>
      </c:lineChart>
      <c:catAx>
        <c:axId val="1545827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solidFill>
              <a:schemeClr val="tx1">
                <a:alpha val="96000"/>
              </a:schemeClr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Arial"/>
                <a:cs typeface="Calibri" panose="020F0502020204030204" pitchFamily="34" charset="0"/>
              </a:defRPr>
            </a:pPr>
            <a:endParaRPr lang="en-US"/>
          </a:p>
        </c:txPr>
        <c:crossAx val="1545829936"/>
        <c:crosses val="autoZero"/>
        <c:auto val="1"/>
        <c:lblAlgn val="ctr"/>
        <c:lblOffset val="100"/>
        <c:tickLblSkip val="1"/>
        <c:noMultiLvlLbl val="0"/>
      </c:catAx>
      <c:valAx>
        <c:axId val="1545829936"/>
        <c:scaling>
          <c:orientation val="minMax"/>
          <c:max val="25"/>
          <c:min val="-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82776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293323755896933"/>
          <c:y val="0.27426204635812929"/>
          <c:w val="0.26187545023008252"/>
          <c:h val="0.4909702426437201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03067065275637E-2"/>
          <c:y val="4.4978748134051984E-2"/>
          <c:w val="0.90286351706036749"/>
          <c:h val="0.67652360340724138"/>
        </c:manualLayout>
      </c:layout>
      <c:lineChart>
        <c:grouping val="standard"/>
        <c:varyColors val="0"/>
        <c:ser>
          <c:idx val="0"/>
          <c:order val="0"/>
          <c:tx>
            <c:strRef>
              <c:f>'9gr'!$B$5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6.234500215775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09-4D13-81B3-EB79A6E8528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09-4D13-81B3-EB79A6E8528B}"/>
                </c:ext>
              </c:extLst>
            </c:dLbl>
            <c:dLbl>
              <c:idx val="2"/>
              <c:layout>
                <c:manualLayout>
                  <c:x val="-4.1666666666666768E-2"/>
                  <c:y val="4.534181975109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09-4D13-81B3-EB79A6E8528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'9gr'!$A$6:$A$8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'9gr'!$B$6:$B$8</c:f>
              <c:numCache>
                <c:formatCode>General</c:formatCode>
                <c:ptCount val="3"/>
                <c:pt idx="0">
                  <c:v>7.2</c:v>
                </c:pt>
                <c:pt idx="1">
                  <c:v>5.0999999999999996</c:v>
                </c:pt>
                <c:pt idx="2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09-4D13-81B3-EB79A6E8528B}"/>
            </c:ext>
          </c:extLst>
        </c:ser>
        <c:ser>
          <c:idx val="1"/>
          <c:order val="1"/>
          <c:tx>
            <c:strRef>
              <c:f>'9gr'!$C$5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44E-2"/>
                  <c:y val="-6.2345002157752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09-4D13-81B3-EB79A6E8528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09-4D13-81B3-EB79A6E8528B}"/>
                </c:ext>
              </c:extLst>
            </c:dLbl>
            <c:dLbl>
              <c:idx val="2"/>
              <c:layout>
                <c:manualLayout>
                  <c:x val="-4.1666666666666768E-2"/>
                  <c:y val="-5.6677274688866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09-4D13-81B3-EB79A6E8528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'9gr'!$A$6:$A$8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'9gr'!$C$6:$C$8</c:f>
              <c:numCache>
                <c:formatCode>General</c:formatCode>
                <c:ptCount val="3"/>
                <c:pt idx="0">
                  <c:v>8.9</c:v>
                </c:pt>
                <c:pt idx="1">
                  <c:v>6.8</c:v>
                </c:pt>
                <c:pt idx="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09-4D13-81B3-EB79A6E8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419936"/>
        <c:axId val="1587410144"/>
      </c:lineChart>
      <c:catAx>
        <c:axId val="15874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10144"/>
        <c:crosses val="autoZero"/>
        <c:auto val="1"/>
        <c:lblAlgn val="ctr"/>
        <c:lblOffset val="100"/>
        <c:noMultiLvlLbl val="0"/>
      </c:catAx>
      <c:valAx>
        <c:axId val="158741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19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68310639870389E-2"/>
          <c:y val="6.801170055763231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'10gr'!$B$2:$B$3</c:f>
              <c:strCache>
                <c:ptCount val="2"/>
                <c:pt idx="0">
                  <c:v>Преваленција гојазности</c:v>
                </c:pt>
                <c:pt idx="1">
                  <c:v>девојчице</c:v>
                </c:pt>
              </c:strCache>
            </c:strRef>
          </c:tx>
          <c:spPr>
            <a:ln w="28575" cap="rnd">
              <a:solidFill>
                <a:srgbClr val="F15E29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70207395110808E-2"/>
                  <c:y val="4.1653517080128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AF-49EB-8F0B-E81A245371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F-49EB-8F0B-E81A245371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'10gr'!$A$4:$A$6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'10gr'!$B$4:$B$6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F-4B6E-8804-66961420AF16}"/>
            </c:ext>
          </c:extLst>
        </c:ser>
        <c:ser>
          <c:idx val="1"/>
          <c:order val="1"/>
          <c:tx>
            <c:strRef>
              <c:f>'10gr'!$C$2:$C$3</c:f>
              <c:strCache>
                <c:ptCount val="2"/>
                <c:pt idx="0">
                  <c:v>Преваленција гојазности</c:v>
                </c:pt>
                <c:pt idx="1">
                  <c:v>дечаци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F-4B6E-8804-66961420AF16}"/>
                </c:ext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F-4B6E-8804-66961420AF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'10gr'!$A$4:$A$6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'10gr'!$C$4:$C$6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AF-4B6E-8804-66961420AF16}"/>
            </c:ext>
          </c:extLst>
        </c:ser>
        <c:ser>
          <c:idx val="0"/>
          <c:order val="2"/>
          <c:tx>
            <c:strRef>
              <c:f>'10gr'!$D$2:$D$3</c:f>
              <c:strCache>
                <c:ptCount val="2"/>
                <c:pt idx="0">
                  <c:v>Преваленција губитка у маси</c:v>
                </c:pt>
                <c:pt idx="1">
                  <c:v>девојчице</c:v>
                </c:pt>
              </c:strCache>
            </c:strRef>
          </c:tx>
          <c:spPr>
            <a:ln>
              <a:solidFill>
                <a:srgbClr val="F15E29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466322825241042E-2"/>
                  <c:y val="-3.7025348515669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F-49EB-8F0B-E81A245371FF}"/>
                </c:ext>
              </c:extLst>
            </c:dLbl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F-4B6E-8804-66961420AF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'10gr'!$A$4:$A$6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'10gr'!$D$4:$D$6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AF-4B6E-8804-66961420AF16}"/>
            </c:ext>
          </c:extLst>
        </c:ser>
        <c:ser>
          <c:idx val="3"/>
          <c:order val="3"/>
          <c:tx>
            <c:strRef>
              <c:f>'10gr'!$E$2:$E$3</c:f>
              <c:strCache>
                <c:ptCount val="2"/>
                <c:pt idx="0">
                  <c:v>Преваленција губитка у маси</c:v>
                </c:pt>
                <c:pt idx="1">
                  <c:v>дечаци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AF-4B6E-8804-66961420AF1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F-49EB-8F0B-E81A245371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'10gr'!$A$4:$A$6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'10gr'!$E$4:$E$6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BAF-4B6E-8804-66961420A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421024"/>
        <c:axId val="1587410688"/>
      </c:lineChart>
      <c:catAx>
        <c:axId val="158742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10688"/>
        <c:crosses val="autoZero"/>
        <c:auto val="1"/>
        <c:lblAlgn val="ctr"/>
        <c:lblOffset val="100"/>
        <c:noMultiLvlLbl val="0"/>
      </c:catAx>
      <c:valAx>
        <c:axId val="158741068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2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64304461932"/>
          <c:w val="0.92040005080010168"/>
          <c:h val="0.1227763196267133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9655793343214E-2"/>
          <c:y val="6.8011742434634689E-2"/>
          <c:w val="0.8968991854022571"/>
          <c:h val="0.64698359580052489"/>
        </c:manualLayout>
      </c:layout>
      <c:lineChart>
        <c:grouping val="standard"/>
        <c:varyColors val="0"/>
        <c:ser>
          <c:idx val="2"/>
          <c:order val="0"/>
          <c:tx>
            <c:strRef>
              <c:f>'10gr'!$N$2:$N$3</c:f>
              <c:strCache>
                <c:ptCount val="2"/>
                <c:pt idx="0">
                  <c:v>Prevalence of overweight</c:v>
                </c:pt>
                <c:pt idx="1">
                  <c:v>Girls</c:v>
                </c:pt>
              </c:strCache>
            </c:strRef>
          </c:tx>
          <c:spPr>
            <a:ln w="28575" cap="rnd">
              <a:solidFill>
                <a:srgbClr val="F15E29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599955506014429E-2"/>
                  <c:y val="5.5749128919860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72-42A6-972E-A121E890EE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72-42A6-972E-A121E890EE80}"/>
                </c:ext>
              </c:extLst>
            </c:dLbl>
            <c:dLbl>
              <c:idx val="2"/>
              <c:layout>
                <c:manualLayout>
                  <c:x val="-5.1028511043876595E-2"/>
                  <c:y val="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72-42A6-972E-A121E890EE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'10gr'!$M$4:$M$6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'10gr'!$N$4:$N$6</c:f>
              <c:numCache>
                <c:formatCode>General</c:formatCode>
                <c:ptCount val="3"/>
                <c:pt idx="0">
                  <c:v>14.7</c:v>
                </c:pt>
                <c:pt idx="1">
                  <c:v>12</c:v>
                </c:pt>
                <c:pt idx="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72-42A6-972E-A121E890EE80}"/>
            </c:ext>
          </c:extLst>
        </c:ser>
        <c:ser>
          <c:idx val="1"/>
          <c:order val="1"/>
          <c:tx>
            <c:strRef>
              <c:f>'10gr'!$O$2:$O$3</c:f>
              <c:strCache>
                <c:ptCount val="2"/>
                <c:pt idx="0">
                  <c:v>Prevalence of overweight</c:v>
                </c:pt>
                <c:pt idx="1">
                  <c:v>Boys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08149632598552E-2"/>
                  <c:y val="-4.938271604938273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72-42A6-972E-A121E890EE80}"/>
                </c:ext>
              </c:extLst>
            </c:dLbl>
            <c:dLbl>
              <c:idx val="2"/>
              <c:layout>
                <c:manualLayout>
                  <c:x val="-3.2064128256513127E-2"/>
                  <c:y val="-4.4893378226711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2-42A6-972E-A121E890EE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'10gr'!$M$4:$M$6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'10gr'!$O$4:$O$6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15.6</c:v>
                </c:pt>
                <c:pt idx="2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72-42A6-972E-A121E890EE80}"/>
            </c:ext>
          </c:extLst>
        </c:ser>
        <c:ser>
          <c:idx val="0"/>
          <c:order val="2"/>
          <c:tx>
            <c:strRef>
              <c:f>'10gr'!$P$2:$P$3</c:f>
              <c:strCache>
                <c:ptCount val="2"/>
                <c:pt idx="0">
                  <c:v>Prevalence of wasting</c:v>
                </c:pt>
                <c:pt idx="1">
                  <c:v>Girls</c:v>
                </c:pt>
              </c:strCache>
            </c:strRef>
          </c:tx>
          <c:spPr>
            <a:ln>
              <a:solidFill>
                <a:srgbClr val="F15E29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2.8298530739144605E-2"/>
                  <c:y val="-5.57491289198606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28903559497694E-2"/>
                      <c:h val="8.45762572361381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572-42A6-972E-A121E890EE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72-42A6-972E-A121E890EE80}"/>
                </c:ext>
              </c:extLst>
            </c:dLbl>
            <c:dLbl>
              <c:idx val="2"/>
              <c:layout>
                <c:manualLayout>
                  <c:x val="-3.7408149632598628E-2"/>
                  <c:y val="4.0404040404040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72-42A6-972E-A121E890EE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'10gr'!$M$4:$M$6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'10gr'!$P$4:$P$6</c:f>
              <c:numCache>
                <c:formatCode>General</c:formatCode>
                <c:ptCount val="3"/>
                <c:pt idx="0">
                  <c:v>4.2</c:v>
                </c:pt>
                <c:pt idx="1">
                  <c:v>3.6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72-42A6-972E-A121E890EE80}"/>
            </c:ext>
          </c:extLst>
        </c:ser>
        <c:ser>
          <c:idx val="3"/>
          <c:order val="3"/>
          <c:tx>
            <c:strRef>
              <c:f>'10gr'!$Q$2:$Q$3</c:f>
              <c:strCache>
                <c:ptCount val="2"/>
                <c:pt idx="0">
                  <c:v>Prevalence of wasting</c:v>
                </c:pt>
                <c:pt idx="1">
                  <c:v>Boys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752171008684059E-2"/>
                  <c:y val="4.0404040404040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72-42A6-972E-A121E890EE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72-42A6-972E-A121E890EE80}"/>
                </c:ext>
              </c:extLst>
            </c:dLbl>
            <c:dLbl>
              <c:idx val="2"/>
              <c:layout>
                <c:manualLayout>
                  <c:x val="-2.1485688860579562E-2"/>
                  <c:y val="-3.7166085946573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72-42A6-972E-A121E890EE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'10gr'!$M$4:$M$6</c:f>
              <c:numCache>
                <c:formatCode>General</c:formatCode>
                <c:ptCount val="3"/>
                <c:pt idx="0">
                  <c:v>2010</c:v>
                </c:pt>
                <c:pt idx="1">
                  <c:v>2014</c:v>
                </c:pt>
                <c:pt idx="2">
                  <c:v>2019</c:v>
                </c:pt>
              </c:numCache>
            </c:numRef>
          </c:cat>
          <c:val>
            <c:numRef>
              <c:f>'10gr'!$Q$4:$Q$6</c:f>
              <c:numCache>
                <c:formatCode>General</c:formatCode>
                <c:ptCount val="3"/>
                <c:pt idx="0">
                  <c:v>2.7</c:v>
                </c:pt>
                <c:pt idx="1">
                  <c:v>4.2</c:v>
                </c:pt>
                <c:pt idx="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572-42A6-972E-A121E890E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421568"/>
        <c:axId val="1587406336"/>
      </c:lineChart>
      <c:catAx>
        <c:axId val="1587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06336"/>
        <c:crosses val="autoZero"/>
        <c:auto val="1"/>
        <c:lblAlgn val="ctr"/>
        <c:lblOffset val="100"/>
        <c:noMultiLvlLbl val="0"/>
      </c:catAx>
      <c:valAx>
        <c:axId val="158740633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21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41461349589368E-2"/>
          <c:y val="0.83610560875012574"/>
          <c:w val="0.92040005080010168"/>
          <c:h val="0.122776116400084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'11gr'!$B$2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4999999999999983E-2"/>
                  <c:y val="5.0925925925925923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49-4ACE-A3AB-9992C5E015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49-4ACE-A3AB-9992C5E015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49-4ACE-A3AB-9992C5E015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49-4ACE-A3AB-9992C5E015CF}"/>
                </c:ext>
              </c:extLst>
            </c:dLbl>
            <c:dLbl>
              <c:idx val="4"/>
              <c:layout>
                <c:manualLayout>
                  <c:x val="-2.7777777777777776E-2"/>
                  <c:y val="4.62962962962962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49-4ACE-A3AB-9992C5E015C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'11gr'!$B$3:$B$7</c:f>
              <c:numCache>
                <c:formatCode>0.0</c:formatCode>
                <c:ptCount val="5"/>
                <c:pt idx="0" formatCode="General">
                  <c:v>15.2</c:v>
                </c:pt>
                <c:pt idx="1">
                  <c:v>15</c:v>
                </c:pt>
                <c:pt idx="2" formatCode="General">
                  <c:v>15.5</c:v>
                </c:pt>
                <c:pt idx="3" formatCode="General">
                  <c:v>15.1</c:v>
                </c:pt>
                <c:pt idx="4" formatCode="General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49-4ACE-A3AB-9992C5E015CF}"/>
            </c:ext>
          </c:extLst>
        </c:ser>
        <c:ser>
          <c:idx val="1"/>
          <c:order val="1"/>
          <c:tx>
            <c:strRef>
              <c:f>'11gr'!$C$2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29E-2"/>
                  <c:y val="-4.6296296296296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49-4ACE-A3AB-9992C5E015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49-4ACE-A3AB-9992C5E015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49-4ACE-A3AB-9992C5E015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49-4ACE-A3AB-9992C5E015CF}"/>
                </c:ext>
              </c:extLst>
            </c:dLbl>
            <c:dLbl>
              <c:idx val="4"/>
              <c:layout>
                <c:manualLayout>
                  <c:x val="-3.3333333333333333E-2"/>
                  <c:y val="-5.5555555555555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49-4ACE-A3AB-9992C5E015C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'11gr'!$C$3:$C$7</c:f>
              <c:numCache>
                <c:formatCode>General</c:formatCode>
                <c:ptCount val="5"/>
                <c:pt idx="0">
                  <c:v>26.2</c:v>
                </c:pt>
                <c:pt idx="1">
                  <c:v>26.6</c:v>
                </c:pt>
                <c:pt idx="2" formatCode="0.0">
                  <c:v>27</c:v>
                </c:pt>
                <c:pt idx="3">
                  <c:v>26.2</c:v>
                </c:pt>
                <c:pt idx="4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A49-4ACE-A3AB-9992C5E01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411776"/>
        <c:axId val="1587407968"/>
      </c:lineChart>
      <c:catAx>
        <c:axId val="158741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07968"/>
        <c:crosses val="autoZero"/>
        <c:auto val="1"/>
        <c:lblAlgn val="ctr"/>
        <c:lblOffset val="100"/>
        <c:noMultiLvlLbl val="0"/>
      </c:catAx>
      <c:valAx>
        <c:axId val="158740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411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64402243837167E-2"/>
          <c:y val="4.1095890410958902E-2"/>
          <c:w val="0.90857742782152229"/>
          <c:h val="0.73939093229784636"/>
        </c:manualLayout>
      </c:layout>
      <c:lineChart>
        <c:grouping val="standard"/>
        <c:varyColors val="0"/>
        <c:ser>
          <c:idx val="0"/>
          <c:order val="0"/>
          <c:tx>
            <c:strRef>
              <c:f>'11gr'!$B$13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888888888887E-2"/>
                  <c:y val="5.5555555555555469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E-4219-A661-85E62867B92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EE-4219-A661-85E62867B9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EE-4219-A661-85E62867B9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EE-4219-A661-85E62867B92C}"/>
                </c:ext>
              </c:extLst>
            </c:dLbl>
            <c:dLbl>
              <c:idx val="4"/>
              <c:layout>
                <c:manualLayout>
                  <c:x val="-3.6111111111111212E-2"/>
                  <c:y val="4.166666666666658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EE-4219-A661-85E62867B92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'11gr'!$B$14:$B$18</c:f>
              <c:numCache>
                <c:formatCode>0.0</c:formatCode>
                <c:ptCount val="5"/>
                <c:pt idx="0" formatCode="General">
                  <c:v>15.2</c:v>
                </c:pt>
                <c:pt idx="1">
                  <c:v>15</c:v>
                </c:pt>
                <c:pt idx="2" formatCode="General">
                  <c:v>15.5</c:v>
                </c:pt>
                <c:pt idx="3" formatCode="General">
                  <c:v>15.1</c:v>
                </c:pt>
                <c:pt idx="4" formatCode="General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EE-4219-A661-85E62867B92C}"/>
            </c:ext>
          </c:extLst>
        </c:ser>
        <c:ser>
          <c:idx val="1"/>
          <c:order val="1"/>
          <c:tx>
            <c:strRef>
              <c:f>'11gr'!$C$13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11111111111135E-2"/>
                  <c:y val="-4.1666666666666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EE-4219-A661-85E62867B92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EE-4219-A661-85E62867B9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EE-4219-A661-85E62867B92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EE-4219-A661-85E62867B92C}"/>
                </c:ext>
              </c:extLst>
            </c:dLbl>
            <c:dLbl>
              <c:idx val="4"/>
              <c:layout>
                <c:manualLayout>
                  <c:x val="-3.888888888888889E-2"/>
                  <c:y val="-4.6296296296296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EE-4219-A661-85E62867B92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'11gr'!$A$14:$A$18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'11gr'!$C$14:$C$18</c:f>
              <c:numCache>
                <c:formatCode>General</c:formatCode>
                <c:ptCount val="5"/>
                <c:pt idx="0">
                  <c:v>26.2</c:v>
                </c:pt>
                <c:pt idx="1">
                  <c:v>26.6</c:v>
                </c:pt>
                <c:pt idx="2" formatCode="0.0">
                  <c:v>27</c:v>
                </c:pt>
                <c:pt idx="3">
                  <c:v>26.2</c:v>
                </c:pt>
                <c:pt idx="4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2EE-4219-A661-85E62867B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63424"/>
        <c:axId val="1585048192"/>
      </c:lineChart>
      <c:catAx>
        <c:axId val="158506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48192"/>
        <c:crosses val="autoZero"/>
        <c:auto val="1"/>
        <c:lblAlgn val="ctr"/>
        <c:lblOffset val="100"/>
        <c:noMultiLvlLbl val="0"/>
      </c:catAx>
      <c:valAx>
        <c:axId val="158504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63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6045494313211"/>
          <c:y val="0.10305701370662"/>
          <c:w val="0.42956867891513567"/>
          <c:h val="0.7159477981918928"/>
        </c:manualLayout>
      </c:layout>
      <c:pieChart>
        <c:varyColors val="1"/>
        <c:ser>
          <c:idx val="0"/>
          <c:order val="0"/>
          <c:tx>
            <c:strRef>
              <c:f>'14gr'!$C$6</c:f>
              <c:strCache>
                <c:ptCount val="1"/>
                <c:pt idx="0">
                  <c:v>Женe</c:v>
                </c:pt>
              </c:strCache>
            </c:strRef>
          </c:tx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D15-4D09-A3EE-FFE97631C3EC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15-4D09-A3EE-FFE97631C3EC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15-4D09-A3EE-FFE97631C3EC}"/>
              </c:ext>
            </c:extLst>
          </c:dPt>
          <c:dLbls>
            <c:dLbl>
              <c:idx val="0"/>
              <c:layout>
                <c:manualLayout>
                  <c:x val="-5.665113735783027E-2"/>
                  <c:y val="0.1285385680956547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C0795D4B-8B69-4160-9C4B-E33015C2C68E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D15-4D09-A3EE-FFE97631C3EC}"/>
                </c:ext>
              </c:extLst>
            </c:dLbl>
            <c:dLbl>
              <c:idx val="1"/>
              <c:layout>
                <c:manualLayout>
                  <c:x val="-0.10442639982502187"/>
                  <c:y val="-2.462926509186351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7CBA425-0808-4B53-9D4F-536E34C27013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15-4D09-A3EE-FFE97631C3EC}"/>
                </c:ext>
              </c:extLst>
            </c:dLbl>
            <c:dLbl>
              <c:idx val="2"/>
              <c:layout>
                <c:manualLayout>
                  <c:x val="9.4982502187226592E-2"/>
                  <c:y val="-0.1082739136774569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A32C364C-5102-46D4-B6B8-2DBFEDBDB296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D15-4D09-A3EE-FFE97631C3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'14gr'!$B$7:$B$9</c:f>
              <c:strCache>
                <c:ptCount val="3"/>
                <c:pt idx="0">
                  <c:v>Исхемијске болести срца </c:v>
                </c:pt>
                <c:pt idx="1">
                  <c:v>Болести крвних судова мозга </c:v>
                </c:pt>
                <c:pt idx="2">
                  <c:v>Остале болести система крвотока </c:v>
                </c:pt>
              </c:strCache>
            </c:strRef>
          </c:cat>
          <c:val>
            <c:numRef>
              <c:f>'14gr'!$C$7:$C$9</c:f>
              <c:numCache>
                <c:formatCode>###0.0;;"-"</c:formatCode>
                <c:ptCount val="3"/>
                <c:pt idx="0">
                  <c:v>16.155250814565505</c:v>
                </c:pt>
                <c:pt idx="1">
                  <c:v>17.952665687994557</c:v>
                </c:pt>
                <c:pt idx="2">
                  <c:v>65.892083497439941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5-4D09-A3EE-FFE97631C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620734908136483E-2"/>
          <c:y val="0.82291557305336838"/>
          <c:w val="0.95242519685039362"/>
          <c:h val="0.149306649168853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16045494313211"/>
          <c:y val="0.10305701370662"/>
          <c:w val="0.42956867891513567"/>
          <c:h val="0.71594779819189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22B-49C1-A6EB-6C21FAE7AEFF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2B-49C1-A6EB-6C21FAE7AEFF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2B-49C1-A6EB-6C21FAE7AEFF}"/>
              </c:ext>
            </c:extLst>
          </c:dPt>
          <c:dLbls>
            <c:dLbl>
              <c:idx val="0"/>
              <c:layout>
                <c:manualLayout>
                  <c:x val="-7.8955708661417323E-2"/>
                  <c:y val="0.13185039370078741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BB526821-2091-479A-B5D0-4D303DD65576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22B-49C1-A6EB-6C21FAE7AEFF}"/>
                </c:ext>
              </c:extLst>
            </c:dLbl>
            <c:dLbl>
              <c:idx val="1"/>
              <c:layout>
                <c:manualLayout>
                  <c:x val="-0.10375831146106737"/>
                  <c:y val="-7.7032298046077571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C004D6AB-674A-4A46-AF82-B3B56EFF3A22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22B-49C1-A6EB-6C21FAE7AEFF}"/>
                </c:ext>
              </c:extLst>
            </c:dLbl>
            <c:dLbl>
              <c:idx val="2"/>
              <c:layout>
                <c:manualLayout>
                  <c:x val="0.1048571741032371"/>
                  <c:y val="-5.715988626421697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1C43AACD-2477-48F7-918F-719E6F3672B6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22B-49C1-A6EB-6C21FAE7AE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'14gr'!$B$7:$B$9</c:f>
              <c:strCache>
                <c:ptCount val="3"/>
                <c:pt idx="0">
                  <c:v>Исхемијске болести срца </c:v>
                </c:pt>
                <c:pt idx="1">
                  <c:v>Болести крвних судова мозга </c:v>
                </c:pt>
                <c:pt idx="2">
                  <c:v>Остале болести система крвотока </c:v>
                </c:pt>
              </c:strCache>
            </c:strRef>
          </c:cat>
          <c:val>
            <c:numRef>
              <c:f>'14gr'!$D$7:$D$9</c:f>
              <c:numCache>
                <c:formatCode>###0.0;;"-"</c:formatCode>
                <c:ptCount val="3"/>
                <c:pt idx="0">
                  <c:v>20.822958430048534</c:v>
                </c:pt>
                <c:pt idx="1">
                  <c:v>18.560877822325384</c:v>
                </c:pt>
                <c:pt idx="2">
                  <c:v>60.616163747626082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2B-49C1-A6EB-6C21FAE7A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85126859142607E-2"/>
          <c:y val="0.8340988626421697"/>
          <c:w val="0.9682974628171479"/>
          <c:h val="0.138123359580052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ABBD"/>
            </a:solidFill>
          </c:spPr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D66-427B-A1AB-DFC1EF1559BC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66-427B-A1AB-DFC1EF1559BC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66-427B-A1AB-DFC1EF1559BC}"/>
              </c:ext>
            </c:extLst>
          </c:dPt>
          <c:dLbls>
            <c:dLbl>
              <c:idx val="0"/>
              <c:layout>
                <c:manualLayout>
                  <c:x val="-5.3618985126859142E-2"/>
                  <c:y val="0.1525393700787401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BCCB3417-945B-4F68-83B0-8A5CD1B2D282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D66-427B-A1AB-DFC1EF1559BC}"/>
                </c:ext>
              </c:extLst>
            </c:dLbl>
            <c:dLbl>
              <c:idx val="1"/>
              <c:layout>
                <c:manualLayout>
                  <c:x val="-0.11589063867016623"/>
                  <c:y val="-1.979622338874307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8B190C5A-36B1-4CEB-B960-E5CB9EE3FD79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D66-427B-A1AB-DFC1EF1559BC}"/>
                </c:ext>
              </c:extLst>
            </c:dLbl>
            <c:dLbl>
              <c:idx val="2"/>
              <c:layout>
                <c:manualLayout>
                  <c:x val="0.13487401574803148"/>
                  <c:y val="-6.139472149314668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BC5168C5-0BFF-4EBE-9B38-77D1BE883E04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D66-427B-A1AB-DFC1EF1559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'14gr'!$B$32:$B$34</c:f>
              <c:strCache>
                <c:ptCount val="3"/>
                <c:pt idx="0">
                  <c:v>Ischaemic heart diseases</c:v>
                </c:pt>
                <c:pt idx="1">
                  <c:v>Cerebrovascular diseases</c:v>
                </c:pt>
                <c:pt idx="2">
                  <c:v>Other diseases of the circulatory system</c:v>
                </c:pt>
              </c:strCache>
            </c:strRef>
          </c:cat>
          <c:val>
            <c:numRef>
              <c:f>'14gr'!$C$32:$C$34</c:f>
              <c:numCache>
                <c:formatCode>0.0</c:formatCode>
                <c:ptCount val="3"/>
                <c:pt idx="0">
                  <c:v>16.155250814565505</c:v>
                </c:pt>
                <c:pt idx="1">
                  <c:v>17.952665687994557</c:v>
                </c:pt>
                <c:pt idx="2">
                  <c:v>65.892083497439941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6-427B-A1AB-DFC1EF155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175853018372702E-2"/>
          <c:y val="0.84528288130650331"/>
          <c:w val="0.96409273840769905"/>
          <c:h val="0.126939340915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8A-4F90-A9C4-647D161A9786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8A-4F90-A9C4-647D161A9786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8A-4F90-A9C4-647D161A9786}"/>
              </c:ext>
            </c:extLst>
          </c:dPt>
          <c:dLbls>
            <c:dLbl>
              <c:idx val="0"/>
              <c:layout>
                <c:manualLayout>
                  <c:x val="-8.2291010498687658E-2"/>
                  <c:y val="0.13319845435987168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CB40F90-5D5C-48C2-A945-E14D41B45F97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58A-4F90-A9C4-647D161A9786}"/>
                </c:ext>
              </c:extLst>
            </c:dLbl>
            <c:dLbl>
              <c:idx val="1"/>
              <c:layout>
                <c:manualLayout>
                  <c:x val="-0.11594411636045494"/>
                  <c:y val="-9.352945465150189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A644E20-0A9C-4B18-990B-A821CBECBAE5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8A-4F90-A9C4-647D161A9786}"/>
                </c:ext>
              </c:extLst>
            </c:dLbl>
            <c:dLbl>
              <c:idx val="2"/>
              <c:layout>
                <c:manualLayout>
                  <c:x val="0.13902209098862642"/>
                  <c:y val="-3.1563867016622921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F88236E7-9C57-4D96-A73B-5EFAF7CDC3A8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900" b="0" i="0" u="none" strike="noStrike" baseline="0">
                          <a:solidFill>
                            <a:srgbClr val="333333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58A-4F90-A9C4-647D161A97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'14gr'!$B$32:$B$34</c:f>
              <c:strCache>
                <c:ptCount val="3"/>
                <c:pt idx="0">
                  <c:v>Ischaemic heart diseases</c:v>
                </c:pt>
                <c:pt idx="1">
                  <c:v>Cerebrovascular diseases</c:v>
                </c:pt>
                <c:pt idx="2">
                  <c:v>Other diseases of the circulatory system</c:v>
                </c:pt>
              </c:strCache>
            </c:strRef>
          </c:cat>
          <c:val>
            <c:numRef>
              <c:f>'14gr'!$D$32:$D$34</c:f>
              <c:numCache>
                <c:formatCode>0.0</c:formatCode>
                <c:ptCount val="3"/>
                <c:pt idx="0">
                  <c:v>20.822958430048534</c:v>
                </c:pt>
                <c:pt idx="1">
                  <c:v>18.560877822325384</c:v>
                </c:pt>
                <c:pt idx="2">
                  <c:v>60.616163747626082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8A-4F90-A9C4-647D161A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202974628171473E-3"/>
          <c:y val="0.84528288130650331"/>
          <c:w val="0.98353718285214342"/>
          <c:h val="0.1269393409157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r-Cyrl-R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Мушкарци</a:t>
            </a:r>
            <a:endPara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77755555555555544"/>
          <c:y val="0.19907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65A-411C-9BF4-CED421FB2CD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65A-411C-9BF4-CED421FB2CD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346-4D5A-897A-B1FE0B81CBDE}"/>
                </c:ext>
              </c:extLst>
            </c:dLbl>
            <c:dLbl>
              <c:idx val="2"/>
              <c:layout>
                <c:manualLayout>
                  <c:x val="7.4174978127734034E-2"/>
                  <c:y val="9.8926800816564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5A-411C-9BF4-CED421FB2CDB}"/>
                </c:ext>
              </c:extLst>
            </c:dLbl>
            <c:dLbl>
              <c:idx val="3"/>
              <c:layout>
                <c:manualLayout>
                  <c:x val="4.7738407699037623E-2"/>
                  <c:y val="0.100131598133566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5A-411C-9BF4-CED421FB2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'15t'!#REF!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'15t'!#REF!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65A-411C-9BF4-CED421FB2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52371412205656E-2"/>
          <c:y val="0.11496753744372973"/>
          <c:w val="0.90734923684470514"/>
          <c:h val="0.67800462328740063"/>
        </c:manualLayout>
      </c:layout>
      <c:lineChart>
        <c:grouping val="standard"/>
        <c:varyColors val="0"/>
        <c:ser>
          <c:idx val="0"/>
          <c:order val="0"/>
          <c:tx>
            <c:strRef>
              <c:f>'2gr'!$C$2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531258299528357E-3"/>
                  <c:y val="-5.1822532758819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A-496D-917C-21D7BD294E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A-496D-917C-21D7BD294E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0A-496D-917C-21D7BD294E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A-496D-917C-21D7BD294E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0A-496D-917C-21D7BD294E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A-496D-917C-21D7BD294E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0A-496D-917C-21D7BD294E2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A-496D-917C-21D7BD294E2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0A-496D-917C-21D7BD294E2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A-496D-917C-21D7BD294E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0A-496D-917C-21D7BD294E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A-496D-917C-21D7BD294E2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0A-496D-917C-21D7BD294E2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0A-496D-917C-21D7BD294E2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A-496D-917C-21D7BD294E2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A-496D-917C-21D7BD294E2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0A-496D-917C-21D7BD294E2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A-496D-917C-21D7BD294E2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0A-496D-917C-21D7BD294E2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A-496D-917C-21D7BD294E2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0A-496D-917C-21D7BD294E2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A0A-496D-917C-21D7BD294E24}"/>
                </c:ext>
              </c:extLst>
            </c:dLbl>
            <c:dLbl>
              <c:idx val="22"/>
              <c:layout>
                <c:manualLayout>
                  <c:x val="-1.3653602490474322E-2"/>
                  <c:y val="-7.2240840724114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A0A-496D-917C-21D7BD294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'2gr'!$B$3:$B$25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'2gr'!$C$3:$C$25</c:f>
              <c:numCache>
                <c:formatCode>General</c:formatCode>
                <c:ptCount val="23"/>
                <c:pt idx="0">
                  <c:v>74.8</c:v>
                </c:pt>
                <c:pt idx="1">
                  <c:v>74.8</c:v>
                </c:pt>
                <c:pt idx="2">
                  <c:v>75</c:v>
                </c:pt>
                <c:pt idx="3">
                  <c:v>75.099999999999994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75.900000000000006</c:v>
                </c:pt>
                <c:pt idx="7">
                  <c:v>76.2</c:v>
                </c:pt>
                <c:pt idx="8">
                  <c:v>76.3</c:v>
                </c:pt>
                <c:pt idx="9">
                  <c:v>76.400000000000006</c:v>
                </c:pt>
                <c:pt idx="10">
                  <c:v>76.599999999999994</c:v>
                </c:pt>
                <c:pt idx="11">
                  <c:v>76.8</c:v>
                </c:pt>
                <c:pt idx="12">
                  <c:v>77.3</c:v>
                </c:pt>
                <c:pt idx="13">
                  <c:v>77.7</c:v>
                </c:pt>
                <c:pt idx="14" formatCode="0.0">
                  <c:v>77.696799999999996</c:v>
                </c:pt>
                <c:pt idx="15" formatCode="0.0">
                  <c:v>77.6738</c:v>
                </c:pt>
                <c:pt idx="16" formatCode="0.0">
                  <c:v>77.978099999999998</c:v>
                </c:pt>
                <c:pt idx="17" formatCode="0.0">
                  <c:v>77.876199999999997</c:v>
                </c:pt>
                <c:pt idx="18" formatCode="0.0">
                  <c:v>78.078900000000004</c:v>
                </c:pt>
                <c:pt idx="19" formatCode="0.0">
                  <c:v>78.346900000000005</c:v>
                </c:pt>
                <c:pt idx="20" formatCode="0.0">
                  <c:v>77.2</c:v>
                </c:pt>
                <c:pt idx="21" formatCode="0.0">
                  <c:v>75.599999999999994</c:v>
                </c:pt>
                <c:pt idx="22" formatCode="0.0">
                  <c:v>78.120900000000006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A-496D-917C-21D7BD294E24}"/>
            </c:ext>
          </c:extLst>
        </c:ser>
        <c:ser>
          <c:idx val="1"/>
          <c:order val="1"/>
          <c:tx>
            <c:strRef>
              <c:f>'2gr'!$D$2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30ABBD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0-0A0A-496D-917C-21D7BD294E24}"/>
              </c:ext>
            </c:extLst>
          </c:dPt>
          <c:dLbls>
            <c:dLbl>
              <c:idx val="0"/>
              <c:layout>
                <c:manualLayout>
                  <c:x val="-1.3044329971041457E-3"/>
                  <c:y val="4.04340138698622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A0A-496D-917C-21D7BD294E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A0A-496D-917C-21D7BD294E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A0A-496D-917C-21D7BD294E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A0A-496D-917C-21D7BD294E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A0A-496D-917C-21D7BD294E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A0A-496D-917C-21D7BD294E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A0A-496D-917C-21D7BD294E2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A0A-496D-917C-21D7BD294E2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A0A-496D-917C-21D7BD294E2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A0A-496D-917C-21D7BD294E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A0A-496D-917C-21D7BD294E2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A0A-496D-917C-21D7BD294E2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A0A-496D-917C-21D7BD294E2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A0A-496D-917C-21D7BD294E2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A0A-496D-917C-21D7BD294E2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A0A-496D-917C-21D7BD294E2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A0A-496D-917C-21D7BD294E2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A0A-496D-917C-21D7BD294E2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A0A-496D-917C-21D7BD294E2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0A-496D-917C-21D7BD294E2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A-496D-917C-21D7BD294E2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A0A-496D-917C-21D7BD294E24}"/>
                </c:ext>
              </c:extLst>
            </c:dLbl>
            <c:dLbl>
              <c:idx val="22"/>
              <c:layout>
                <c:manualLayout>
                  <c:x val="-1.9721870264018736E-2"/>
                  <c:y val="-2.8093660281600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A0A-496D-917C-21D7BD294E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'2gr'!$B$3:$B$25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'2gr'!$D$3:$D$25</c:f>
              <c:numCache>
                <c:formatCode>General</c:formatCode>
                <c:ptCount val="23"/>
                <c:pt idx="0">
                  <c:v>69.7</c:v>
                </c:pt>
                <c:pt idx="1">
                  <c:v>69.599999999999994</c:v>
                </c:pt>
                <c:pt idx="2">
                  <c:v>69.7</c:v>
                </c:pt>
                <c:pt idx="3">
                  <c:v>69.900000000000006</c:v>
                </c:pt>
                <c:pt idx="4">
                  <c:v>69.900000000000006</c:v>
                </c:pt>
                <c:pt idx="5" formatCode="0.0">
                  <c:v>70</c:v>
                </c:pt>
                <c:pt idx="6">
                  <c:v>70.599999999999994</c:v>
                </c:pt>
                <c:pt idx="7">
                  <c:v>70.7</c:v>
                </c:pt>
                <c:pt idx="8">
                  <c:v>71.099999999999994</c:v>
                </c:pt>
                <c:pt idx="9">
                  <c:v>71.099999999999994</c:v>
                </c:pt>
                <c:pt idx="10">
                  <c:v>71.400000000000006</c:v>
                </c:pt>
                <c:pt idx="11">
                  <c:v>71.599999999999994</c:v>
                </c:pt>
                <c:pt idx="12">
                  <c:v>72.2</c:v>
                </c:pt>
                <c:pt idx="13">
                  <c:v>72.5</c:v>
                </c:pt>
                <c:pt idx="14" formatCode="0.0">
                  <c:v>72.611500000000007</c:v>
                </c:pt>
                <c:pt idx="15" formatCode="0.0">
                  <c:v>72.624799999999993</c:v>
                </c:pt>
                <c:pt idx="16" formatCode="0.0">
                  <c:v>73.005200000000002</c:v>
                </c:pt>
                <c:pt idx="17" formatCode="0.0">
                  <c:v>72.950500000000005</c:v>
                </c:pt>
                <c:pt idx="18" formatCode="0.0">
                  <c:v>73.222300000000004</c:v>
                </c:pt>
                <c:pt idx="19" formatCode="0.0">
                  <c:v>73.086699999999993</c:v>
                </c:pt>
                <c:pt idx="20" formatCode="0.0">
                  <c:v>71.400000000000006</c:v>
                </c:pt>
                <c:pt idx="21" formatCode="0.0">
                  <c:v>70</c:v>
                </c:pt>
                <c:pt idx="22" formatCode="0.0">
                  <c:v>72.968199999999996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A-496D-917C-21D7BD294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836464"/>
        <c:axId val="1545829392"/>
      </c:lineChart>
      <c:catAx>
        <c:axId val="154583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29392"/>
        <c:crosses val="autoZero"/>
        <c:auto val="0"/>
        <c:lblAlgn val="ctr"/>
        <c:lblOffset val="100"/>
        <c:noMultiLvlLbl val="0"/>
      </c:catAx>
      <c:valAx>
        <c:axId val="154582939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6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87117306424951"/>
          <c:y val="0.87608641723667713"/>
          <c:w val="0.21929169614528629"/>
          <c:h val="9.180654244149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000">
                <a:latin typeface="Arial" panose="020B0604020202020204" pitchFamily="34" charset="0"/>
                <a:cs typeface="Arial" panose="020B0604020202020204" pitchFamily="34" charset="0"/>
              </a:rPr>
              <a:t>Men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78409711286089223"/>
          <c:y val="0.19444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4FD-4D98-B9CB-E45BE4622F5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4FD-4D98-B9CB-E45BE4622F5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324-4F7F-9D88-CB6B99138B44}"/>
                </c:ext>
              </c:extLst>
            </c:dLbl>
            <c:dLbl>
              <c:idx val="2"/>
              <c:layout>
                <c:manualLayout>
                  <c:x val="8.4342082239720034E-2"/>
                  <c:y val="0.104525736366287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FD-4D98-B9CB-E45BE4622F5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324-4F7F-9D88-CB6B99138B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'15t'!$Z$29:$Z$29</c:f>
              <c:numCache>
                <c:formatCode>General</c:formatCode>
                <c:ptCount val="1"/>
              </c:numCache>
            </c:numRef>
          </c:cat>
          <c:val>
            <c:numRef>
              <c:f>'15t'!$AA$29:$AA$29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4FD-4D98-B9CB-E45BE4622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520873352369416"/>
          <c:y val="0.13157894736842105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'16gr'!$C$4</c:f>
              <c:strCache>
                <c:ptCount val="1"/>
                <c:pt idx="0">
                  <c:v>Жене</c:v>
                </c:pt>
              </c:strCache>
            </c:strRef>
          </c:tx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EA-426A-AC83-1A28B4D616D1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EA-426A-AC83-1A28B4D616D1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EA-426A-AC83-1A28B4D616D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EA-426A-AC83-1A28B4D616D1}"/>
              </c:ext>
            </c:extLst>
          </c:dPt>
          <c:dLbls>
            <c:dLbl>
              <c:idx val="0"/>
              <c:layout>
                <c:manualLayout>
                  <c:x val="-8.8454904675377116E-2"/>
                  <c:y val="-2.2262052769719574E-2"/>
                </c:manualLayout>
              </c:layout>
              <c:tx>
                <c:rich>
                  <a:bodyPr/>
                  <a:lstStyle/>
                  <a:p>
                    <a:fld id="{6B4F5A41-9F96-434E-A8F6-EA4F7DDC1329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5EA-426A-AC83-1A28B4D616D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5EA-426A-AC83-1A28B4D616D1}"/>
                </c:ext>
              </c:extLst>
            </c:dLbl>
            <c:dLbl>
              <c:idx val="2"/>
              <c:layout>
                <c:manualLayout>
                  <c:x val="5.8394623748954461E-2"/>
                  <c:y val="2.8694442995950011E-2"/>
                </c:manualLayout>
              </c:layout>
              <c:tx>
                <c:rich>
                  <a:bodyPr/>
                  <a:lstStyle/>
                  <a:p>
                    <a:fld id="{049C6E55-2522-45B5-A4AE-E75929EC729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5EA-426A-AC83-1A28B4D616D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5EA-426A-AC83-1A28B4D616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'16gr'!$B$5:$B$8</c:f>
              <c:strCache>
                <c:ptCount val="4"/>
                <c:pt idx="0">
                  <c:v>Несрећни случај </c:v>
                </c:pt>
                <c:pt idx="1">
                  <c:v>Самоубиство </c:v>
                </c:pt>
                <c:pt idx="2">
                  <c:v>Убиство</c:v>
                </c:pt>
                <c:pt idx="3">
                  <c:v>Остало*</c:v>
                </c:pt>
              </c:strCache>
            </c:strRef>
          </c:cat>
          <c:val>
            <c:numRef>
              <c:f>'16gr'!$C$5:$C$8</c:f>
              <c:numCache>
                <c:formatCode>######0;;"-"</c:formatCode>
                <c:ptCount val="4"/>
                <c:pt idx="0">
                  <c:v>358</c:v>
                </c:pt>
                <c:pt idx="1">
                  <c:v>179</c:v>
                </c:pt>
                <c:pt idx="2">
                  <c:v>24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A-426A-AC83-1A28B4D6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RS" sz="1000">
                <a:latin typeface="Arial" panose="020B0604020202020204" pitchFamily="34" charset="0"/>
                <a:cs typeface="Arial" panose="020B0604020202020204" pitchFamily="34" charset="0"/>
              </a:rPr>
              <a:t>Мушкарци</a:t>
            </a:r>
          </a:p>
        </c:rich>
      </c:tx>
      <c:layout>
        <c:manualLayout>
          <c:xMode val="edge"/>
          <c:yMode val="edge"/>
          <c:x val="0.74489365752357883"/>
          <c:y val="0.1442622950819672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'16gr'!$D$4</c:f>
              <c:strCache>
                <c:ptCount val="1"/>
                <c:pt idx="0">
                  <c:v>Мушкарци</c:v>
                </c:pt>
              </c:strCache>
            </c:strRef>
          </c:tx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41-4D5B-9A9E-8A11E95F841F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41-4D5B-9A9E-8A11E95F841F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41-4D5B-9A9E-8A11E95F841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41-4D5B-9A9E-8A11E95F841F}"/>
              </c:ext>
            </c:extLst>
          </c:dPt>
          <c:dLbls>
            <c:dLbl>
              <c:idx val="0"/>
              <c:layout>
                <c:manualLayout>
                  <c:x val="-8.8711603357272642E-2"/>
                  <c:y val="-3.6482423303644422E-2"/>
                </c:manualLayout>
              </c:layout>
              <c:tx>
                <c:rich>
                  <a:bodyPr/>
                  <a:lstStyle/>
                  <a:p>
                    <a:fld id="{EA7FA0D3-6BE9-4B92-8404-07421278D38E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441-4D5B-9A9E-8A11E95F84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61FB2FF-49E3-4A0B-B5F9-4FC1BAB3AF24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441-4D5B-9A9E-8A11E95F841F}"/>
                </c:ext>
              </c:extLst>
            </c:dLbl>
            <c:dLbl>
              <c:idx val="2"/>
              <c:layout>
                <c:manualLayout>
                  <c:x val="5.2692585301837271E-2"/>
                  <c:y val="6.96843102945465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16078DB1-F1BB-42AD-B996-0E029E73AB7B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0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441-4D5B-9A9E-8A11E95F84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EA3D801-2E03-40AE-B5F3-1E64FDB887CC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441-4D5B-9A9E-8A11E95F84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'16gr'!$B$5:$B$8</c:f>
              <c:strCache>
                <c:ptCount val="4"/>
                <c:pt idx="0">
                  <c:v>Несрећни случај </c:v>
                </c:pt>
                <c:pt idx="1">
                  <c:v>Самоубиство </c:v>
                </c:pt>
                <c:pt idx="2">
                  <c:v>Убиство</c:v>
                </c:pt>
                <c:pt idx="3">
                  <c:v>Остало*</c:v>
                </c:pt>
              </c:strCache>
            </c:strRef>
          </c:cat>
          <c:val>
            <c:numRef>
              <c:f>'16gr'!$D$5:$D$8</c:f>
              <c:numCache>
                <c:formatCode>######0;;"-"</c:formatCode>
                <c:ptCount val="4"/>
                <c:pt idx="0">
                  <c:v>938</c:v>
                </c:pt>
                <c:pt idx="1">
                  <c:v>591</c:v>
                </c:pt>
                <c:pt idx="2">
                  <c:v>29</c:v>
                </c:pt>
                <c:pt idx="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1-4D5B-9A9E-8A11E95F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Women</a:t>
            </a:r>
          </a:p>
        </c:rich>
      </c:tx>
      <c:layout>
        <c:manualLayout>
          <c:xMode val="edge"/>
          <c:yMode val="edge"/>
          <c:x val="0.12145043408035537"/>
          <c:y val="0.14961496149614961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'16gr'!$C$38</c:f>
              <c:strCache>
                <c:ptCount val="1"/>
                <c:pt idx="0">
                  <c:v>Women</c:v>
                </c:pt>
              </c:strCache>
            </c:strRef>
          </c:tx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A14-4BB1-B762-9173E79816DD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14-4BB1-B762-9173E79816DD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00ABBD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14-4BB1-B762-9173E79816DD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14-4BB1-B762-9173E79816DD}"/>
              </c:ext>
            </c:extLst>
          </c:dPt>
          <c:dLbls>
            <c:dLbl>
              <c:idx val="2"/>
              <c:layout>
                <c:manualLayout>
                  <c:x val="0.10763531481641718"/>
                  <c:y val="4.9098516150827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14-4BB1-B762-9173E79816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'16gr'!$B$39:$B$42</c:f>
              <c:strCache>
                <c:ptCount val="4"/>
                <c:pt idx="0">
                  <c:v>Accident</c:v>
                </c:pt>
                <c:pt idx="1">
                  <c:v>Suicide</c:v>
                </c:pt>
                <c:pt idx="2">
                  <c:v>Homicide</c:v>
                </c:pt>
                <c:pt idx="3">
                  <c:v>Other* </c:v>
                </c:pt>
              </c:strCache>
            </c:strRef>
          </c:cat>
          <c:val>
            <c:numRef>
              <c:f>'16gr'!$C$39:$C$42</c:f>
              <c:numCache>
                <c:formatCode>######0;;"-"</c:formatCode>
                <c:ptCount val="4"/>
                <c:pt idx="0">
                  <c:v>358</c:v>
                </c:pt>
                <c:pt idx="1">
                  <c:v>179</c:v>
                </c:pt>
                <c:pt idx="2">
                  <c:v>24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4-4BB1-B762-9173E7981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Men</a:t>
            </a:r>
          </a:p>
        </c:rich>
      </c:tx>
      <c:layout>
        <c:manualLayout>
          <c:xMode val="edge"/>
          <c:yMode val="edge"/>
          <c:x val="0.79225635257131322"/>
          <c:y val="0.1760176017601760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'16gr'!$D$38</c:f>
              <c:strCache>
                <c:ptCount val="1"/>
                <c:pt idx="0">
                  <c:v>Men</c:v>
                </c:pt>
              </c:strCache>
            </c:strRef>
          </c:tx>
          <c:dPt>
            <c:idx val="0"/>
            <c:bubble3D val="0"/>
            <c:spPr>
              <a:solidFill>
                <a:srgbClr val="F15E29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DD-4B74-B490-709288C5B8D9}"/>
              </c:ext>
            </c:extLst>
          </c:dPt>
          <c:dPt>
            <c:idx val="1"/>
            <c:bubble3D val="0"/>
            <c:spPr>
              <a:solidFill>
                <a:srgbClr val="93DFEA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DD-4B74-B490-709288C5B8D9}"/>
              </c:ext>
            </c:extLst>
          </c:dPt>
          <c:dPt>
            <c:idx val="2"/>
            <c:bubble3D val="0"/>
            <c:spPr>
              <a:solidFill>
                <a:srgbClr val="00ABBD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DD-4B74-B490-709288C5B8D9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DD-4B74-B490-709288C5B8D9}"/>
              </c:ext>
            </c:extLst>
          </c:dPt>
          <c:dLbls>
            <c:dLbl>
              <c:idx val="2"/>
              <c:layout>
                <c:manualLayout>
                  <c:x val="5.5615355772836092E-2"/>
                  <c:y val="7.674609980683103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238095238095232E-2"/>
                      <c:h val="6.59407673050769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DDD-4B74-B490-709288C5B8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'16gr'!$B$39:$B$42</c:f>
              <c:strCache>
                <c:ptCount val="4"/>
                <c:pt idx="0">
                  <c:v>Accident</c:v>
                </c:pt>
                <c:pt idx="1">
                  <c:v>Suicide</c:v>
                </c:pt>
                <c:pt idx="2">
                  <c:v>Homicide</c:v>
                </c:pt>
                <c:pt idx="3">
                  <c:v>Other* </c:v>
                </c:pt>
              </c:strCache>
            </c:strRef>
          </c:cat>
          <c:val>
            <c:numRef>
              <c:f>'16gr'!$D$39:$D$42</c:f>
              <c:numCache>
                <c:formatCode>######0;;"-"</c:formatCode>
                <c:ptCount val="4"/>
                <c:pt idx="0">
                  <c:v>938</c:v>
                </c:pt>
                <c:pt idx="1">
                  <c:v>591</c:v>
                </c:pt>
                <c:pt idx="2">
                  <c:v>29</c:v>
                </c:pt>
                <c:pt idx="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DD-4B74-B490-709288C5B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'17gr'!$C$3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000000000000012E-2"/>
                  <c:y val="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39-4B06-8462-D494CEED5A00}"/>
                </c:ext>
              </c:extLst>
            </c:dLbl>
            <c:dLbl>
              <c:idx val="9"/>
              <c:layout>
                <c:manualLayout>
                  <c:x val="-4.1666666666666664E-2"/>
                  <c:y val="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39-4B06-8462-D494CEED5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'17gr'!$C$4:$C$13</c:f>
              <c:numCache>
                <c:formatCode>0.0</c:formatCode>
                <c:ptCount val="10"/>
                <c:pt idx="0">
                  <c:v>8.1</c:v>
                </c:pt>
                <c:pt idx="1">
                  <c:v>7.6</c:v>
                </c:pt>
                <c:pt idx="2">
                  <c:v>7.4</c:v>
                </c:pt>
                <c:pt idx="3">
                  <c:v>7.1</c:v>
                </c:pt>
                <c:pt idx="4">
                  <c:v>6.7</c:v>
                </c:pt>
                <c:pt idx="5" formatCode="General">
                  <c:v>6.4</c:v>
                </c:pt>
                <c:pt idx="6">
                  <c:v>6.8</c:v>
                </c:pt>
                <c:pt idx="7">
                  <c:v>6</c:v>
                </c:pt>
                <c:pt idx="8">
                  <c:v>6.1</c:v>
                </c:pt>
                <c:pt idx="9" formatCode="General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9-4B06-8462-D494CEED5A00}"/>
            </c:ext>
          </c:extLst>
        </c:ser>
        <c:ser>
          <c:idx val="1"/>
          <c:order val="1"/>
          <c:tx>
            <c:strRef>
              <c:f>'17gr'!$D$3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4444444444446E-2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39-4B06-8462-D494CEED5A00}"/>
                </c:ext>
              </c:extLst>
            </c:dLbl>
            <c:dLbl>
              <c:idx val="9"/>
              <c:layout>
                <c:manualLayout>
                  <c:x val="-2.5000000000000102E-2"/>
                  <c:y val="-4.6296296296296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39-4B06-8462-D494CEED5A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'17gr'!$A$4:$A$13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'17gr'!$D$4:$D$13</c:f>
              <c:numCache>
                <c:formatCode>0.0</c:formatCode>
                <c:ptCount val="10"/>
                <c:pt idx="0">
                  <c:v>25.8</c:v>
                </c:pt>
                <c:pt idx="1">
                  <c:v>24.7</c:v>
                </c:pt>
                <c:pt idx="2">
                  <c:v>23</c:v>
                </c:pt>
                <c:pt idx="3">
                  <c:v>20.5</c:v>
                </c:pt>
                <c:pt idx="4">
                  <c:v>22.3</c:v>
                </c:pt>
                <c:pt idx="5" formatCode="General">
                  <c:v>21.2</c:v>
                </c:pt>
                <c:pt idx="6">
                  <c:v>20.6</c:v>
                </c:pt>
                <c:pt idx="7">
                  <c:v>20.3</c:v>
                </c:pt>
                <c:pt idx="8">
                  <c:v>20.100000000000001</c:v>
                </c:pt>
                <c:pt idx="9" formatCode="General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9-4B06-8462-D494CEED5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62336"/>
        <c:axId val="1585062880"/>
      </c:lineChart>
      <c:catAx>
        <c:axId val="158506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62880"/>
        <c:crosses val="autoZero"/>
        <c:auto val="1"/>
        <c:lblAlgn val="ctr"/>
        <c:lblOffset val="100"/>
        <c:noMultiLvlLbl val="0"/>
      </c:catAx>
      <c:valAx>
        <c:axId val="158506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62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'17gr'!$H$3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A3-4237-B3BC-6EF68012B9D6}"/>
                </c:ext>
              </c:extLst>
            </c:dLbl>
            <c:dLbl>
              <c:idx val="9"/>
              <c:layout>
                <c:manualLayout>
                  <c:x val="-4.1666666666666664E-2"/>
                  <c:y val="4.1666666666666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A3-4237-B3BC-6EF68012B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'17gr'!$F$4:$F$13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'17gr'!$H$4:$H$13</c:f>
              <c:numCache>
                <c:formatCode>0.0</c:formatCode>
                <c:ptCount val="10"/>
                <c:pt idx="0">
                  <c:v>8.1</c:v>
                </c:pt>
                <c:pt idx="1">
                  <c:v>7.6</c:v>
                </c:pt>
                <c:pt idx="2">
                  <c:v>7.4</c:v>
                </c:pt>
                <c:pt idx="3">
                  <c:v>7.1</c:v>
                </c:pt>
                <c:pt idx="4">
                  <c:v>6.7</c:v>
                </c:pt>
                <c:pt idx="5" formatCode="General">
                  <c:v>6.4</c:v>
                </c:pt>
                <c:pt idx="6">
                  <c:v>6.8</c:v>
                </c:pt>
                <c:pt idx="7">
                  <c:v>6</c:v>
                </c:pt>
                <c:pt idx="8">
                  <c:v>6.1</c:v>
                </c:pt>
                <c:pt idx="9" formatCode="General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A3-4237-B3BC-6EF68012B9D6}"/>
            </c:ext>
          </c:extLst>
        </c:ser>
        <c:ser>
          <c:idx val="2"/>
          <c:order val="1"/>
          <c:tx>
            <c:strRef>
              <c:f>'17gr'!$I$3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347E-2"/>
                  <c:y val="-4.6296296296296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A3-4237-B3BC-6EF68012B9D6}"/>
                </c:ext>
              </c:extLst>
            </c:dLbl>
            <c:dLbl>
              <c:idx val="9"/>
              <c:layout>
                <c:manualLayout>
                  <c:x val="-4.4444444444444543E-2"/>
                  <c:y val="-5.0925925925925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A3-4237-B3BC-6EF68012B9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'17gr'!$F$4:$F$13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'17gr'!$I$4:$I$13</c:f>
              <c:numCache>
                <c:formatCode>0.0</c:formatCode>
                <c:ptCount val="10"/>
                <c:pt idx="0">
                  <c:v>25.8</c:v>
                </c:pt>
                <c:pt idx="1">
                  <c:v>24.7</c:v>
                </c:pt>
                <c:pt idx="2">
                  <c:v>23</c:v>
                </c:pt>
                <c:pt idx="3">
                  <c:v>20.5</c:v>
                </c:pt>
                <c:pt idx="4">
                  <c:v>22.3</c:v>
                </c:pt>
                <c:pt idx="5" formatCode="General">
                  <c:v>21.2</c:v>
                </c:pt>
                <c:pt idx="6">
                  <c:v>20.6</c:v>
                </c:pt>
                <c:pt idx="7">
                  <c:v>20.3</c:v>
                </c:pt>
                <c:pt idx="8">
                  <c:v>20.100000000000001</c:v>
                </c:pt>
                <c:pt idx="9" formatCode="General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A3-4237-B3BC-6EF68012B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7440"/>
        <c:axId val="1585053632"/>
      </c:lineChart>
      <c:catAx>
        <c:axId val="158505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3632"/>
        <c:crosses val="autoZero"/>
        <c:auto val="1"/>
        <c:lblAlgn val="ctr"/>
        <c:lblOffset val="100"/>
        <c:noMultiLvlLbl val="0"/>
      </c:catAx>
      <c:valAx>
        <c:axId val="15850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22553664194469E-2"/>
          <c:y val="8.713717454468628E-2"/>
          <c:w val="0.84518914788705779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 '!$N$8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940533552708898E-2"/>
                  <c:y val="-6.2500000000000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7-4591-83EE-2E45A2A8BB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C7-4591-83EE-2E45A2A8BB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7-4591-83EE-2E45A2A8BB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C7-4591-83EE-2E45A2A8BB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C7-4591-83EE-2E45A2A8BB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C7-4591-83EE-2E45A2A8BB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C7-4591-83EE-2E45A2A8BBD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C7-4591-83EE-2E45A2A8BBD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C7-4591-83EE-2E45A2A8BBD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C7-4591-83EE-2E45A2A8BBD1}"/>
                </c:ext>
              </c:extLst>
            </c:dLbl>
            <c:dLbl>
              <c:idx val="10"/>
              <c:layout>
                <c:manualLayout>
                  <c:x val="-3.5820895522388062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C7-4591-83EE-2E45A2A8BB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'!$O$7:$Y$7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'!$O$8:$Y$8</c:f>
              <c:numCache>
                <c:formatCode>0</c:formatCode>
                <c:ptCount val="11"/>
                <c:pt idx="0">
                  <c:v>45.026701944352084</c:v>
                </c:pt>
                <c:pt idx="1">
                  <c:v>44.808206186307459</c:v>
                </c:pt>
                <c:pt idx="2">
                  <c:v>45</c:v>
                </c:pt>
                <c:pt idx="3">
                  <c:v>47</c:v>
                </c:pt>
                <c:pt idx="4">
                  <c:v>47</c:v>
                </c:pt>
                <c:pt idx="5">
                  <c:v>49.041347187467636</c:v>
                </c:pt>
                <c:pt idx="6">
                  <c:v>47.222791601436285</c:v>
                </c:pt>
                <c:pt idx="7">
                  <c:v>46.74992552301655</c:v>
                </c:pt>
                <c:pt idx="8">
                  <c:v>50.355768306949777</c:v>
                </c:pt>
                <c:pt idx="9">
                  <c:v>50.323252051064557</c:v>
                </c:pt>
                <c:pt idx="10">
                  <c:v>48.077667339345084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C7-4591-83EE-2E45A2A8BBD1}"/>
            </c:ext>
          </c:extLst>
        </c:ser>
        <c:ser>
          <c:idx val="1"/>
          <c:order val="1"/>
          <c:tx>
            <c:strRef>
              <c:f>'19gr '!$N$9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111372272495788E-2"/>
                  <c:y val="-5.7291666666666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0C7-4591-83EE-2E45A2A8BB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C7-4591-83EE-2E45A2A8BB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C7-4591-83EE-2E45A2A8BB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C7-4591-83EE-2E45A2A8BB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C7-4591-83EE-2E45A2A8BB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0C7-4591-83EE-2E45A2A8BB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C7-4591-83EE-2E45A2A8BBD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0C7-4591-83EE-2E45A2A8BBD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C7-4591-83EE-2E45A2A8BBD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0C7-4591-83EE-2E45A2A8BBD1}"/>
                </c:ext>
              </c:extLst>
            </c:dLbl>
            <c:dLbl>
              <c:idx val="10"/>
              <c:layout>
                <c:manualLayout>
                  <c:x val="-1.9900497512437811E-2"/>
                  <c:y val="-4.6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0C7-4591-83EE-2E45A2A8BB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'!$O$7:$Y$7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'!$O$9:$Y$9</c:f>
              <c:numCache>
                <c:formatCode>0</c:formatCode>
                <c:ptCount val="11"/>
                <c:pt idx="0">
                  <c:v>0.7131216959289024</c:v>
                </c:pt>
                <c:pt idx="1">
                  <c:v>0.85997684942321351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0.8772404355206348</c:v>
                </c:pt>
                <c:pt idx="6">
                  <c:v>0.8525134153274857</c:v>
                </c:pt>
                <c:pt idx="7">
                  <c:v>1.2116798848135726</c:v>
                </c:pt>
                <c:pt idx="8">
                  <c:v>1.2796453656303919</c:v>
                </c:pt>
                <c:pt idx="9">
                  <c:v>0.90171298415600121</c:v>
                </c:pt>
                <c:pt idx="10">
                  <c:v>0.58627101395880432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0C7-4591-83EE-2E45A2A8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5264"/>
        <c:axId val="1585048736"/>
      </c:lineChart>
      <c:catAx>
        <c:axId val="15850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48736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526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2407404184974118"/>
          <c:y val="0.23958356506551923"/>
          <c:w val="0.32079552210669793"/>
          <c:h val="8.2031047234337323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3458856345881E-2"/>
          <c:y val="9.6354166666666671E-2"/>
          <c:w val="0.8326368338095272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 '!$N$13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841004184100417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C8-4C22-8DB2-ACA9F91D14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C8-4C22-8DB2-ACA9F91D14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C8-4C22-8DB2-ACA9F91D14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C8-4C22-8DB2-ACA9F91D14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C8-4C22-8DB2-ACA9F91D14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C8-4C22-8DB2-ACA9F91D14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C8-4C22-8DB2-ACA9F91D141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C8-4C22-8DB2-ACA9F91D141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C8-4C22-8DB2-ACA9F91D141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C8-4C22-8DB2-ACA9F91D14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'!$O$12:$Y$12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'!$O$13:$Y$13</c:f>
              <c:numCache>
                <c:formatCode>0</c:formatCode>
                <c:ptCount val="11"/>
                <c:pt idx="0">
                  <c:v>36.768647769350657</c:v>
                </c:pt>
                <c:pt idx="1">
                  <c:v>38.686866543369284</c:v>
                </c:pt>
                <c:pt idx="2">
                  <c:v>39</c:v>
                </c:pt>
                <c:pt idx="3">
                  <c:v>40</c:v>
                </c:pt>
                <c:pt idx="4">
                  <c:v>42</c:v>
                </c:pt>
                <c:pt idx="5">
                  <c:v>43.876176985390067</c:v>
                </c:pt>
                <c:pt idx="6">
                  <c:v>45.547234241243395</c:v>
                </c:pt>
                <c:pt idx="7">
                  <c:v>45.45833598904732</c:v>
                </c:pt>
                <c:pt idx="8">
                  <c:v>45.297585070729788</c:v>
                </c:pt>
                <c:pt idx="9">
                  <c:v>43.594477272565271</c:v>
                </c:pt>
                <c:pt idx="10">
                  <c:v>42.82008524877272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C8-4C22-8DB2-ACA9F91D1412}"/>
            </c:ext>
          </c:extLst>
        </c:ser>
        <c:ser>
          <c:idx val="1"/>
          <c:order val="1"/>
          <c:tx>
            <c:strRef>
              <c:f>'19gr '!$N$14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209205020920501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C8-4C22-8DB2-ACA9F91D14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C8-4C22-8DB2-ACA9F91D14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C8-4C22-8DB2-ACA9F91D14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8C8-4C22-8DB2-ACA9F91D141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C8-4C22-8DB2-ACA9F91D14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8C8-4C22-8DB2-ACA9F91D14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C8-4C22-8DB2-ACA9F91D141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8C8-4C22-8DB2-ACA9F91D141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C8-4C22-8DB2-ACA9F91D141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8C8-4C22-8DB2-ACA9F91D14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'!$O$12:$Y$12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'!$O$14:$Y$14</c:f>
              <c:numCache>
                <c:formatCode>0</c:formatCode>
                <c:ptCount val="11"/>
                <c:pt idx="0">
                  <c:v>106.71153057880095</c:v>
                </c:pt>
                <c:pt idx="1">
                  <c:v>109.1310621918058</c:v>
                </c:pt>
                <c:pt idx="2">
                  <c:v>109</c:v>
                </c:pt>
                <c:pt idx="3">
                  <c:v>110</c:v>
                </c:pt>
                <c:pt idx="4">
                  <c:v>112</c:v>
                </c:pt>
                <c:pt idx="5">
                  <c:v>108.22222839539566</c:v>
                </c:pt>
                <c:pt idx="6">
                  <c:v>110.85614100689479</c:v>
                </c:pt>
                <c:pt idx="7">
                  <c:v>107.2779995578846</c:v>
                </c:pt>
                <c:pt idx="8">
                  <c:v>101.38957583029641</c:v>
                </c:pt>
                <c:pt idx="9">
                  <c:v>92.756208970180651</c:v>
                </c:pt>
                <c:pt idx="10">
                  <c:v>92.013692822376541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8C8-4C22-8DB2-ACA9F91D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0912"/>
        <c:axId val="1585058528"/>
      </c:lineChart>
      <c:catAx>
        <c:axId val="158505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585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64872513491225"/>
          <c:y val="0.34765595160819951"/>
          <c:w val="0.30089498916937868"/>
          <c:h val="0.11328121619206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50165303884486E-2"/>
          <c:y val="0.101562693715465"/>
          <c:w val="0.85416840447673437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 '!$N$18</c:f>
              <c:strCache>
                <c:ptCount val="1"/>
                <c:pt idx="0">
                  <c:v>Women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3253968253968253E-2"/>
                  <c:y val="5.2083333333333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29-49C2-9120-A4D44ECCC8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29-49C2-9120-A4D44ECCC8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29-49C2-9120-A4D44ECCC8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29-49C2-9120-A4D44ECCC8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29-49C2-9120-A4D44ECCC8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29-49C2-9120-A4D44ECCC8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29-49C2-9120-A4D44ECCC8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29-49C2-9120-A4D44ECCC86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29-49C2-9120-A4D44ECCC8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29-49C2-9120-A4D44ECCC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'!$O$17:$Y$17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'!$O$18:$Y$18</c:f>
              <c:numCache>
                <c:formatCode>0</c:formatCode>
                <c:ptCount val="11"/>
                <c:pt idx="0">
                  <c:v>29.512390330332998</c:v>
                </c:pt>
                <c:pt idx="1">
                  <c:v>27.58683732417472</c:v>
                </c:pt>
                <c:pt idx="2">
                  <c:v>29</c:v>
                </c:pt>
                <c:pt idx="3">
                  <c:v>27</c:v>
                </c:pt>
                <c:pt idx="4">
                  <c:v>28</c:v>
                </c:pt>
                <c:pt idx="5">
                  <c:v>29.713613528080611</c:v>
                </c:pt>
                <c:pt idx="6">
                  <c:v>28.819586595317709</c:v>
                </c:pt>
                <c:pt idx="7">
                  <c:v>29.060764514307582</c:v>
                </c:pt>
                <c:pt idx="8">
                  <c:v>27.410266699069183</c:v>
                </c:pt>
                <c:pt idx="9">
                  <c:v>27.770451840077552</c:v>
                </c:pt>
                <c:pt idx="10">
                  <c:v>28.478569657266988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629-49C2-9120-A4D44ECCC86A}"/>
            </c:ext>
          </c:extLst>
        </c:ser>
        <c:ser>
          <c:idx val="1"/>
          <c:order val="1"/>
          <c:tx>
            <c:strRef>
              <c:f>'19gr '!$N$19</c:f>
              <c:strCache>
                <c:ptCount val="1"/>
                <c:pt idx="0">
                  <c:v>Men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5.20833333333333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29-49C2-9120-A4D44ECCC8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29-49C2-9120-A4D44ECCC8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29-49C2-9120-A4D44ECCC8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29-49C2-9120-A4D44ECCC8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29-49C2-9120-A4D44ECCC8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29-49C2-9120-A4D44ECCC8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29-49C2-9120-A4D44ECCC8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29-49C2-9120-A4D44ECCC86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29-49C2-9120-A4D44ECCC8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629-49C2-9120-A4D44ECCC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'!$O$17:$Y$17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'!$O$19:$Y$19</c:f>
              <c:numCache>
                <c:formatCode>0</c:formatCode>
                <c:ptCount val="11"/>
                <c:pt idx="0">
                  <c:v>45.383064728915343</c:v>
                </c:pt>
                <c:pt idx="1">
                  <c:v>47.069399558430554</c:v>
                </c:pt>
                <c:pt idx="2">
                  <c:v>44</c:v>
                </c:pt>
                <c:pt idx="3">
                  <c:v>46</c:v>
                </c:pt>
                <c:pt idx="4">
                  <c:v>47</c:v>
                </c:pt>
                <c:pt idx="5">
                  <c:v>47.166294083159471</c:v>
                </c:pt>
                <c:pt idx="6">
                  <c:v>46.917634857333354</c:v>
                </c:pt>
                <c:pt idx="7">
                  <c:v>48.940046079299421</c:v>
                </c:pt>
                <c:pt idx="8">
                  <c:v>44.787587797063722</c:v>
                </c:pt>
                <c:pt idx="9">
                  <c:v>47.279817469246325</c:v>
                </c:pt>
                <c:pt idx="10">
                  <c:v>46.222840995278361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629-49C2-9120-A4D44ECCC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6896"/>
        <c:axId val="1585049280"/>
      </c:lineChart>
      <c:catAx>
        <c:axId val="158505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49280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6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16679668674174"/>
          <c:y val="0.22656285501625731"/>
          <c:w val="0.26537700620975879"/>
          <c:h val="0.11718729188702157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51940875811577E-2"/>
          <c:y val="0.11707894566801018"/>
          <c:w val="0.9079177163673483"/>
          <c:h val="0.7169185428856899"/>
        </c:manualLayout>
      </c:layout>
      <c:lineChart>
        <c:grouping val="standard"/>
        <c:varyColors val="0"/>
        <c:ser>
          <c:idx val="0"/>
          <c:order val="0"/>
          <c:tx>
            <c:strRef>
              <c:f>'2gr'!$C$28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897020162058404E-3"/>
                  <c:y val="-5.5049580306979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0D-4537-919F-E84972DE30E1}"/>
                </c:ext>
              </c:extLst>
            </c:dLbl>
            <c:dLbl>
              <c:idx val="22"/>
              <c:layout>
                <c:manualLayout>
                  <c:x val="-1.5584413034557638E-2"/>
                  <c:y val="-5.773194001722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0D-4537-919F-E84972DE30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'2gr'!$B$29:$B$51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'2gr'!$C$29:$C$51</c:f>
              <c:numCache>
                <c:formatCode>General</c:formatCode>
                <c:ptCount val="23"/>
                <c:pt idx="0">
                  <c:v>74.8</c:v>
                </c:pt>
                <c:pt idx="1">
                  <c:v>74.8</c:v>
                </c:pt>
                <c:pt idx="2">
                  <c:v>75</c:v>
                </c:pt>
                <c:pt idx="3">
                  <c:v>75.099999999999994</c:v>
                </c:pt>
                <c:pt idx="4">
                  <c:v>75.400000000000006</c:v>
                </c:pt>
                <c:pt idx="5">
                  <c:v>75.400000000000006</c:v>
                </c:pt>
                <c:pt idx="6">
                  <c:v>75.900000000000006</c:v>
                </c:pt>
                <c:pt idx="7">
                  <c:v>76.2</c:v>
                </c:pt>
                <c:pt idx="8">
                  <c:v>76.3</c:v>
                </c:pt>
                <c:pt idx="9">
                  <c:v>76.400000000000006</c:v>
                </c:pt>
                <c:pt idx="10">
                  <c:v>76.599999999999994</c:v>
                </c:pt>
                <c:pt idx="11">
                  <c:v>76.8</c:v>
                </c:pt>
                <c:pt idx="12">
                  <c:v>77.3</c:v>
                </c:pt>
                <c:pt idx="13">
                  <c:v>77.7</c:v>
                </c:pt>
                <c:pt idx="14" formatCode="0.0">
                  <c:v>77.696799999999996</c:v>
                </c:pt>
                <c:pt idx="15" formatCode="0.0">
                  <c:v>77.6738</c:v>
                </c:pt>
                <c:pt idx="16" formatCode="0.0">
                  <c:v>77.978099999999998</c:v>
                </c:pt>
                <c:pt idx="17" formatCode="0.0">
                  <c:v>77.876199999999997</c:v>
                </c:pt>
                <c:pt idx="18" formatCode="0.0">
                  <c:v>78.078900000000004</c:v>
                </c:pt>
                <c:pt idx="19" formatCode="0.0">
                  <c:v>78.346900000000005</c:v>
                </c:pt>
                <c:pt idx="20" formatCode="0.0">
                  <c:v>77.2</c:v>
                </c:pt>
                <c:pt idx="21" formatCode="0.0">
                  <c:v>75.599999999999994</c:v>
                </c:pt>
                <c:pt idx="22" formatCode="0.0">
                  <c:v>78.120900000000006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D-4537-919F-E84972DE30E1}"/>
            </c:ext>
          </c:extLst>
        </c:ser>
        <c:ser>
          <c:idx val="1"/>
          <c:order val="1"/>
          <c:tx>
            <c:strRef>
              <c:f>'2gr'!$D$28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rgbClr val="30ABBD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AE0D-4537-919F-E84972DE30E1}"/>
              </c:ext>
            </c:extLst>
          </c:dPt>
          <c:dLbls>
            <c:dLbl>
              <c:idx val="0"/>
              <c:layout>
                <c:manualLayout>
                  <c:x val="-1.4941869773066928E-2"/>
                  <c:y val="5.0467546380764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0D-4537-919F-E84972DE30E1}"/>
                </c:ext>
              </c:extLst>
            </c:dLbl>
            <c:dLbl>
              <c:idx val="22"/>
              <c:layout>
                <c:manualLayout>
                  <c:x val="-1.8701295641469051E-2"/>
                  <c:y val="-4.5360810013536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0D-4537-919F-E84972DE30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'2gr'!$B$29:$B$51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'2gr'!$D$29:$D$51</c:f>
              <c:numCache>
                <c:formatCode>General</c:formatCode>
                <c:ptCount val="23"/>
                <c:pt idx="0">
                  <c:v>69.7</c:v>
                </c:pt>
                <c:pt idx="1">
                  <c:v>69.599999999999994</c:v>
                </c:pt>
                <c:pt idx="2">
                  <c:v>69.7</c:v>
                </c:pt>
                <c:pt idx="3">
                  <c:v>69.900000000000006</c:v>
                </c:pt>
                <c:pt idx="4">
                  <c:v>69.900000000000006</c:v>
                </c:pt>
                <c:pt idx="5" formatCode="0.0">
                  <c:v>70</c:v>
                </c:pt>
                <c:pt idx="6">
                  <c:v>70.599999999999994</c:v>
                </c:pt>
                <c:pt idx="7">
                  <c:v>70.7</c:v>
                </c:pt>
                <c:pt idx="8">
                  <c:v>71.099999999999994</c:v>
                </c:pt>
                <c:pt idx="9">
                  <c:v>71.099999999999994</c:v>
                </c:pt>
                <c:pt idx="10">
                  <c:v>71.400000000000006</c:v>
                </c:pt>
                <c:pt idx="11">
                  <c:v>71.599999999999994</c:v>
                </c:pt>
                <c:pt idx="12">
                  <c:v>72.2</c:v>
                </c:pt>
                <c:pt idx="13">
                  <c:v>72.5</c:v>
                </c:pt>
                <c:pt idx="14" formatCode="0.0">
                  <c:v>72.611500000000007</c:v>
                </c:pt>
                <c:pt idx="15" formatCode="0.0">
                  <c:v>72.624799999999993</c:v>
                </c:pt>
                <c:pt idx="16" formatCode="0.0">
                  <c:v>73.005200000000002</c:v>
                </c:pt>
                <c:pt idx="17" formatCode="0.0">
                  <c:v>72.950500000000005</c:v>
                </c:pt>
                <c:pt idx="18" formatCode="0.0">
                  <c:v>73.222300000000004</c:v>
                </c:pt>
                <c:pt idx="19" formatCode="0.0">
                  <c:v>73.086699999999993</c:v>
                </c:pt>
                <c:pt idx="20" formatCode="0.0">
                  <c:v>71.400000000000006</c:v>
                </c:pt>
                <c:pt idx="21" formatCode="0.0">
                  <c:v>70</c:v>
                </c:pt>
                <c:pt idx="22" formatCode="0.0">
                  <c:v>72.968199999999996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D-4537-919F-E84972DE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831568"/>
        <c:axId val="1545837552"/>
      </c:lineChart>
      <c:catAx>
        <c:axId val="154583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7552"/>
        <c:crosses val="autoZero"/>
        <c:auto val="1"/>
        <c:lblAlgn val="ctr"/>
        <c:lblOffset val="100"/>
        <c:noMultiLvlLbl val="0"/>
      </c:catAx>
      <c:valAx>
        <c:axId val="154583755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3458856345881E-2"/>
          <c:y val="9.6354166666666671E-2"/>
          <c:w val="0.8326368338095272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 '!$A$13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821130567634268E-2"/>
                  <c:y val="-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AB-42A5-BD06-7752F0F052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AB-42A5-BD06-7752F0F052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AB-42A5-BD06-7752F0F052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B-42A5-BD06-7752F0F052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AB-42A5-BD06-7752F0F052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AB-42A5-BD06-7752F0F052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AB-42A5-BD06-7752F0F052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AB-42A5-BD06-7752F0F052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AB-42A5-BD06-7752F0F0529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AB-42A5-BD06-7752F0F05291}"/>
                </c:ext>
              </c:extLst>
            </c:dLbl>
            <c:dLbl>
              <c:idx val="10"/>
              <c:layout>
                <c:manualLayout>
                  <c:x val="-3.9800995024877085E-3"/>
                  <c:y val="-2.08333333333333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AB-42A5-BD06-7752F0F052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'!$B$12:$L$12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'!$B$13:$L$13</c:f>
              <c:numCache>
                <c:formatCode>0</c:formatCode>
                <c:ptCount val="11"/>
                <c:pt idx="0">
                  <c:v>36.768647769350657</c:v>
                </c:pt>
                <c:pt idx="1">
                  <c:v>38.686866543369284</c:v>
                </c:pt>
                <c:pt idx="2">
                  <c:v>39</c:v>
                </c:pt>
                <c:pt idx="3">
                  <c:v>40</c:v>
                </c:pt>
                <c:pt idx="4">
                  <c:v>42</c:v>
                </c:pt>
                <c:pt idx="5">
                  <c:v>43.876176985390067</c:v>
                </c:pt>
                <c:pt idx="6">
                  <c:v>45.547234241243395</c:v>
                </c:pt>
                <c:pt idx="7">
                  <c:v>45.45833598904732</c:v>
                </c:pt>
                <c:pt idx="8">
                  <c:v>45.297585070729788</c:v>
                </c:pt>
                <c:pt idx="9">
                  <c:v>43.594477272565271</c:v>
                </c:pt>
                <c:pt idx="10">
                  <c:v>42.82008524877272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AB-42A5-BD06-7752F0F05291}"/>
            </c:ext>
          </c:extLst>
        </c:ser>
        <c:ser>
          <c:idx val="1"/>
          <c:order val="1"/>
          <c:tx>
            <c:strRef>
              <c:f>'19gr '!$A$14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308771105104399E-2"/>
                  <c:y val="-4.6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AB-42A5-BD06-7752F0F052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AB-42A5-BD06-7752F0F052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AB-42A5-BD06-7752F0F052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AB-42A5-BD06-7752F0F052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AB-42A5-BD06-7752F0F052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AB-42A5-BD06-7752F0F052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AB-42A5-BD06-7752F0F052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AB-42A5-BD06-7752F0F052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AB-42A5-BD06-7752F0F0529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AB-42A5-BD06-7752F0F052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'!$B$12:$L$12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'!$B$14:$L$14</c:f>
              <c:numCache>
                <c:formatCode>0</c:formatCode>
                <c:ptCount val="11"/>
                <c:pt idx="0">
                  <c:v>106.71153057880095</c:v>
                </c:pt>
                <c:pt idx="1">
                  <c:v>109.1310621918058</c:v>
                </c:pt>
                <c:pt idx="2">
                  <c:v>109</c:v>
                </c:pt>
                <c:pt idx="3">
                  <c:v>110</c:v>
                </c:pt>
                <c:pt idx="4">
                  <c:v>112</c:v>
                </c:pt>
                <c:pt idx="5">
                  <c:v>108.22222839539566</c:v>
                </c:pt>
                <c:pt idx="6">
                  <c:v>110.85614100689479</c:v>
                </c:pt>
                <c:pt idx="7">
                  <c:v>107.2779995578846</c:v>
                </c:pt>
                <c:pt idx="8">
                  <c:v>101.38957583029641</c:v>
                </c:pt>
                <c:pt idx="9">
                  <c:v>92.756208970180651</c:v>
                </c:pt>
                <c:pt idx="10">
                  <c:v>92.013692822376541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AAB-42A5-BD06-7752F0F05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1456"/>
        <c:axId val="1585054720"/>
      </c:lineChart>
      <c:catAx>
        <c:axId val="158505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54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64867806158379"/>
          <c:y val="0.34765630391818547"/>
          <c:w val="0.28099443057422696"/>
          <c:h val="0.11328125816942203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50165303884486E-2"/>
          <c:y val="0.101562693715465"/>
          <c:w val="0.85416840447673437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 '!$A$18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22215693187605E-2"/>
                  <c:y val="1.5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0A-47DB-A954-955AB05461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A-47DB-A954-955AB05461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0A-47DB-A954-955AB05461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0A-47DB-A954-955AB05461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0A-47DB-A954-955AB05461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A-47DB-A954-955AB05461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0A-47DB-A954-955AB05461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0A-47DB-A954-955AB05461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0A-47DB-A954-955AB05461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0A-47DB-A954-955AB05461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'!$B$17:$L$17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'!$B$18:$L$18</c:f>
              <c:numCache>
                <c:formatCode>0</c:formatCode>
                <c:ptCount val="11"/>
                <c:pt idx="0">
                  <c:v>29.512390330332998</c:v>
                </c:pt>
                <c:pt idx="1">
                  <c:v>27.58683732417472</c:v>
                </c:pt>
                <c:pt idx="2">
                  <c:v>29</c:v>
                </c:pt>
                <c:pt idx="3">
                  <c:v>27</c:v>
                </c:pt>
                <c:pt idx="4">
                  <c:v>28</c:v>
                </c:pt>
                <c:pt idx="5">
                  <c:v>29.713613528080611</c:v>
                </c:pt>
                <c:pt idx="6">
                  <c:v>28.819586595317709</c:v>
                </c:pt>
                <c:pt idx="7">
                  <c:v>29.060764514307582</c:v>
                </c:pt>
                <c:pt idx="8">
                  <c:v>27.410266699069183</c:v>
                </c:pt>
                <c:pt idx="9">
                  <c:v>27.770451840077552</c:v>
                </c:pt>
                <c:pt idx="10">
                  <c:v>28.478569657266988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0A-47DB-A954-955AB0546167}"/>
            </c:ext>
          </c:extLst>
        </c:ser>
        <c:ser>
          <c:idx val="1"/>
          <c:order val="1"/>
          <c:tx>
            <c:strRef>
              <c:f>'19gr '!$A$19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91871351901908E-2"/>
                  <c:y val="-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0A-47DB-A954-955AB05461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0A-47DB-A954-955AB05461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0A-47DB-A954-955AB05461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0A-47DB-A954-955AB05461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0A-47DB-A954-955AB05461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0A-47DB-A954-955AB05461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0A-47DB-A954-955AB05461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0A-47DB-A954-955AB05461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0A-47DB-A954-955AB05461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0A-47DB-A954-955AB05461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'!$B$17:$L$17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'!$B$19:$L$19</c:f>
              <c:numCache>
                <c:formatCode>0</c:formatCode>
                <c:ptCount val="11"/>
                <c:pt idx="0">
                  <c:v>45.383064728915343</c:v>
                </c:pt>
                <c:pt idx="1">
                  <c:v>47.069399558430554</c:v>
                </c:pt>
                <c:pt idx="2">
                  <c:v>44</c:v>
                </c:pt>
                <c:pt idx="3">
                  <c:v>46</c:v>
                </c:pt>
                <c:pt idx="4">
                  <c:v>47</c:v>
                </c:pt>
                <c:pt idx="5">
                  <c:v>47.166294083159471</c:v>
                </c:pt>
                <c:pt idx="6">
                  <c:v>46.917634857333354</c:v>
                </c:pt>
                <c:pt idx="7">
                  <c:v>48.940046079299421</c:v>
                </c:pt>
                <c:pt idx="8">
                  <c:v>44.787587797063722</c:v>
                </c:pt>
                <c:pt idx="9">
                  <c:v>47.279817469246325</c:v>
                </c:pt>
                <c:pt idx="10">
                  <c:v>46.222840995278361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90A-47DB-A954-955AB0546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5808"/>
        <c:axId val="1585049824"/>
      </c:lineChart>
      <c:catAx>
        <c:axId val="15850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49824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16670732143608"/>
          <c:y val="0.22656251633884411"/>
          <c:w val="0.36433451394783839"/>
          <c:h val="0.11718794114879066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96420675380602E-2"/>
          <c:y val="7.0571943338444201E-2"/>
          <c:w val="0.84518914788705779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'19gr '!$A$8</c:f>
              <c:strCache>
                <c:ptCount val="1"/>
                <c:pt idx="0">
                  <c:v>Жене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930583303952677E-2"/>
                  <c:y val="-5.2083333333333336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AF-4FD6-97FE-7CF066468C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AF-4FD6-97FE-7CF066468C7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AF-4FD6-97FE-7CF066468C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AF-4FD6-97FE-7CF066468C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AF-4FD6-97FE-7CF066468C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AF-4FD6-97FE-7CF066468C7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AF-4FD6-97FE-7CF066468C7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AF-4FD6-97FE-7CF066468C7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AF-4FD6-97FE-7CF066468C7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AF-4FD6-97FE-7CF066468C77}"/>
                </c:ext>
              </c:extLst>
            </c:dLbl>
            <c:dLbl>
              <c:idx val="10"/>
              <c:layout>
                <c:manualLayout>
                  <c:x val="-2.9850746268656716E-2"/>
                  <c:y val="-3.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AF-4FD6-97FE-7CF066468C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'!$B$8:$L$8</c:f>
              <c:numCache>
                <c:formatCode>0</c:formatCode>
                <c:ptCount val="11"/>
                <c:pt idx="0">
                  <c:v>45.026701944352084</c:v>
                </c:pt>
                <c:pt idx="1">
                  <c:v>44.808206186307459</c:v>
                </c:pt>
                <c:pt idx="2">
                  <c:v>45</c:v>
                </c:pt>
                <c:pt idx="3">
                  <c:v>47</c:v>
                </c:pt>
                <c:pt idx="4">
                  <c:v>47</c:v>
                </c:pt>
                <c:pt idx="5">
                  <c:v>49.041347187467636</c:v>
                </c:pt>
                <c:pt idx="6">
                  <c:v>47.222791601436285</c:v>
                </c:pt>
                <c:pt idx="7">
                  <c:v>46.74992552301655</c:v>
                </c:pt>
                <c:pt idx="8">
                  <c:v>50.355768306949777</c:v>
                </c:pt>
                <c:pt idx="9">
                  <c:v>50.323252051064557</c:v>
                </c:pt>
                <c:pt idx="10">
                  <c:v>48.077667339345084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6AF-4FD6-97FE-7CF066468C77}"/>
            </c:ext>
          </c:extLst>
        </c:ser>
        <c:ser>
          <c:idx val="1"/>
          <c:order val="1"/>
          <c:tx>
            <c:strRef>
              <c:f>'19gr '!$A$9</c:f>
              <c:strCache>
                <c:ptCount val="1"/>
                <c:pt idx="0">
                  <c:v>Мушкарци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111372272495788E-2"/>
                  <c:y val="-6.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AF-4FD6-97FE-7CF066468C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AF-4FD6-97FE-7CF066468C7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AF-4FD6-97FE-7CF066468C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AF-4FD6-97FE-7CF066468C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AF-4FD6-97FE-7CF066468C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AF-4FD6-97FE-7CF066468C7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AF-4FD6-97FE-7CF066468C7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AF-4FD6-97FE-7CF066468C7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6AF-4FD6-97FE-7CF066468C7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6AF-4FD6-97FE-7CF066468C77}"/>
                </c:ext>
              </c:extLst>
            </c:dLbl>
            <c:dLbl>
              <c:idx val="10"/>
              <c:layout>
                <c:manualLayout>
                  <c:x val="-1.7910447761194031E-2"/>
                  <c:y val="-5.7291666666666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AF-4FD6-97FE-7CF066468C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'19gr 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'19gr '!$B$9:$L$9</c:f>
              <c:numCache>
                <c:formatCode>0</c:formatCode>
                <c:ptCount val="11"/>
                <c:pt idx="0">
                  <c:v>0.7131216959289024</c:v>
                </c:pt>
                <c:pt idx="1">
                  <c:v>0.85997684942321351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0.8772404355206348</c:v>
                </c:pt>
                <c:pt idx="6">
                  <c:v>0.8525134153274857</c:v>
                </c:pt>
                <c:pt idx="7">
                  <c:v>1.2116798848135726</c:v>
                </c:pt>
                <c:pt idx="8">
                  <c:v>1.2796453656303919</c:v>
                </c:pt>
                <c:pt idx="9">
                  <c:v>0.90171298415600121</c:v>
                </c:pt>
                <c:pt idx="10">
                  <c:v>0.58627101395880432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6AF-4FD6-97FE-7CF066468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9616"/>
        <c:axId val="1585056352"/>
      </c:lineChart>
      <c:catAx>
        <c:axId val="158505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56352"/>
        <c:scaling>
          <c:orientation val="minMax"/>
          <c:max val="12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5961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42009387219454708"/>
          <c:y val="0.2395833986887097"/>
          <c:w val="0.37850701698002043"/>
          <c:h val="8.203114052974452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926249796665"/>
          <c:y val="9.0173694158537335E-2"/>
          <c:w val="0.81572903889526371"/>
          <c:h val="0.60773600319827559"/>
        </c:manualLayout>
      </c:layout>
      <c:lineChart>
        <c:grouping val="standard"/>
        <c:varyColors val="0"/>
        <c:ser>
          <c:idx val="0"/>
          <c:order val="0"/>
          <c:tx>
            <c:strRef>
              <c:f>'20gr'!$C$4</c:f>
              <c:strCache>
                <c:ptCount val="1"/>
                <c:pt idx="0">
                  <c:v>Повређени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4999999999999997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6C-4A65-B6F9-6BB082B5A8E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6C-4A65-B6F9-6BB082B5A8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'20gr'!$C$5:$C$15</c:f>
              <c:numCache>
                <c:formatCode>0</c:formatCode>
                <c:ptCount val="11"/>
                <c:pt idx="0">
                  <c:v>11535</c:v>
                </c:pt>
                <c:pt idx="1">
                  <c:v>11447</c:v>
                </c:pt>
                <c:pt idx="2">
                  <c:v>11248</c:v>
                </c:pt>
                <c:pt idx="3">
                  <c:v>12235</c:v>
                </c:pt>
                <c:pt idx="4">
                  <c:v>12969</c:v>
                </c:pt>
                <c:pt idx="5">
                  <c:v>13422</c:v>
                </c:pt>
                <c:pt idx="6">
                  <c:v>12930</c:v>
                </c:pt>
                <c:pt idx="7">
                  <c:v>12525</c:v>
                </c:pt>
                <c:pt idx="8" formatCode="General">
                  <c:v>10792</c:v>
                </c:pt>
                <c:pt idx="9" formatCode="General">
                  <c:v>12208</c:v>
                </c:pt>
                <c:pt idx="10" formatCode="General">
                  <c:v>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6C-4A65-B6F9-6BB082B5A8E4}"/>
            </c:ext>
          </c:extLst>
        </c:ser>
        <c:ser>
          <c:idx val="1"/>
          <c:order val="1"/>
          <c:tx>
            <c:strRef>
              <c:f>'20gr'!$D$4</c:f>
              <c:strCache>
                <c:ptCount val="1"/>
                <c:pt idx="0">
                  <c:v>Погинули</c:v>
                </c:pt>
              </c:strCache>
            </c:strRef>
          </c:tx>
          <c:spPr>
            <a:ln w="28575" cap="rnd">
              <a:solidFill>
                <a:srgbClr val="00ABBD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15E-2"/>
                  <c:y val="-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6C-4A65-B6F9-6BB082B5A8E4}"/>
                </c:ext>
              </c:extLst>
            </c:dLbl>
            <c:dLbl>
              <c:idx val="10"/>
              <c:layout>
                <c:manualLayout>
                  <c:x val="-3.8888888888888994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6C-4A65-B6F9-6BB082B5A8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'20gr'!$D$5:$D$15</c:f>
              <c:numCache>
                <c:formatCode>#,##0</c:formatCode>
                <c:ptCount val="11"/>
                <c:pt idx="0">
                  <c:v>520</c:v>
                </c:pt>
                <c:pt idx="1">
                  <c:v>474</c:v>
                </c:pt>
                <c:pt idx="2">
                  <c:v>413</c:v>
                </c:pt>
                <c:pt idx="3">
                  <c:v>454</c:v>
                </c:pt>
                <c:pt idx="4">
                  <c:v>499</c:v>
                </c:pt>
                <c:pt idx="5">
                  <c:v>433</c:v>
                </c:pt>
                <c:pt idx="6">
                  <c:v>425</c:v>
                </c:pt>
                <c:pt idx="7">
                  <c:v>404</c:v>
                </c:pt>
                <c:pt idx="8" formatCode="General">
                  <c:v>388</c:v>
                </c:pt>
                <c:pt idx="9" formatCode="General">
                  <c:v>404</c:v>
                </c:pt>
                <c:pt idx="10" formatCode="General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C-4A65-B6F9-6BB082B5A8E4}"/>
            </c:ext>
          </c:extLst>
        </c:ser>
        <c:ser>
          <c:idx val="2"/>
          <c:order val="2"/>
          <c:tx>
            <c:strRef>
              <c:f>'20gr'!$E$4</c:f>
              <c:strCache>
                <c:ptCount val="1"/>
                <c:pt idx="0">
                  <c:v>Повређене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8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6C-4A65-B6F9-6BB082B5A8E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6C-4A65-B6F9-6BB082B5A8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'20gr'!$E$5:$E$15</c:f>
              <c:numCache>
                <c:formatCode>0</c:formatCode>
                <c:ptCount val="11"/>
                <c:pt idx="0">
                  <c:v>6243</c:v>
                </c:pt>
                <c:pt idx="1">
                  <c:v>6362</c:v>
                </c:pt>
                <c:pt idx="2">
                  <c:v>6579</c:v>
                </c:pt>
                <c:pt idx="3">
                  <c:v>7119</c:v>
                </c:pt>
                <c:pt idx="4">
                  <c:v>7692</c:v>
                </c:pt>
                <c:pt idx="5">
                  <c:v>7939</c:v>
                </c:pt>
                <c:pt idx="6">
                  <c:v>7921</c:v>
                </c:pt>
                <c:pt idx="7">
                  <c:v>7881</c:v>
                </c:pt>
                <c:pt idx="8" formatCode="General">
                  <c:v>6501</c:v>
                </c:pt>
                <c:pt idx="9" formatCode="General">
                  <c:v>7757</c:v>
                </c:pt>
                <c:pt idx="10" formatCode="General">
                  <c:v>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6C-4A65-B6F9-6BB082B5A8E4}"/>
            </c:ext>
          </c:extLst>
        </c:ser>
        <c:ser>
          <c:idx val="3"/>
          <c:order val="3"/>
          <c:tx>
            <c:strRef>
              <c:f>'20gr'!$F$4</c:f>
              <c:strCache>
                <c:ptCount val="1"/>
                <c:pt idx="0">
                  <c:v>Погинуле</c:v>
                </c:pt>
              </c:strCache>
            </c:strRef>
          </c:tx>
          <c:spPr>
            <a:ln w="28575" cap="rnd">
              <a:solidFill>
                <a:srgbClr val="F15E29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4999999999999997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6C-4A65-B6F9-6BB082B5A8E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6C-4A65-B6F9-6BB082B5A8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'20gr'!$F$5:$F$15</c:f>
              <c:numCache>
                <c:formatCode>#,##0</c:formatCode>
                <c:ptCount val="11"/>
                <c:pt idx="0">
                  <c:v>136</c:v>
                </c:pt>
                <c:pt idx="1">
                  <c:v>134</c:v>
                </c:pt>
                <c:pt idx="2">
                  <c:v>118</c:v>
                </c:pt>
                <c:pt idx="3">
                  <c:v>145</c:v>
                </c:pt>
                <c:pt idx="4">
                  <c:v>108</c:v>
                </c:pt>
                <c:pt idx="5">
                  <c:v>146</c:v>
                </c:pt>
                <c:pt idx="6">
                  <c:v>123</c:v>
                </c:pt>
                <c:pt idx="7">
                  <c:v>130</c:v>
                </c:pt>
                <c:pt idx="8" formatCode="General">
                  <c:v>104</c:v>
                </c:pt>
                <c:pt idx="9" formatCode="General">
                  <c:v>117</c:v>
                </c:pt>
                <c:pt idx="10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6C-4A65-B6F9-6BB082B5A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0368"/>
        <c:axId val="1585052000"/>
      </c:lineChart>
      <c:catAx>
        <c:axId val="158505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2000"/>
        <c:crosses val="autoZero"/>
        <c:auto val="1"/>
        <c:lblAlgn val="ctr"/>
        <c:lblOffset val="100"/>
        <c:noMultiLvlLbl val="0"/>
      </c:catAx>
      <c:valAx>
        <c:axId val="158505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75654106083321"/>
          <c:y val="0.81021153812727054"/>
          <c:w val="0.80296466638527864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6981627296588"/>
          <c:y val="6.4236657917760273E-2"/>
          <c:w val="0.83185368666979642"/>
          <c:h val="0.66783088419680015"/>
        </c:manualLayout>
      </c:layout>
      <c:lineChart>
        <c:grouping val="standard"/>
        <c:varyColors val="0"/>
        <c:ser>
          <c:idx val="0"/>
          <c:order val="0"/>
          <c:tx>
            <c:strRef>
              <c:f>'20gr'!$D$30</c:f>
              <c:strCache>
                <c:ptCount val="1"/>
                <c:pt idx="0">
                  <c:v>    Injuries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611111111111111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DC-48BD-B937-7BED4E6192F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DC-48BD-B937-7BED4E6192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'20gr'!$C$31:$C$41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'20gr'!$D$31:$D$41</c:f>
              <c:numCache>
                <c:formatCode>0</c:formatCode>
                <c:ptCount val="11"/>
                <c:pt idx="0">
                  <c:v>11535</c:v>
                </c:pt>
                <c:pt idx="1">
                  <c:v>11447</c:v>
                </c:pt>
                <c:pt idx="2">
                  <c:v>11248</c:v>
                </c:pt>
                <c:pt idx="3">
                  <c:v>12235</c:v>
                </c:pt>
                <c:pt idx="4">
                  <c:v>12969</c:v>
                </c:pt>
                <c:pt idx="5">
                  <c:v>13422</c:v>
                </c:pt>
                <c:pt idx="6">
                  <c:v>12930</c:v>
                </c:pt>
                <c:pt idx="7">
                  <c:v>12525</c:v>
                </c:pt>
                <c:pt idx="8" formatCode="General">
                  <c:v>10792</c:v>
                </c:pt>
                <c:pt idx="9" formatCode="General">
                  <c:v>12208</c:v>
                </c:pt>
                <c:pt idx="10" formatCode="General">
                  <c:v>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C-48BD-B937-7BED4E6192F1}"/>
            </c:ext>
          </c:extLst>
        </c:ser>
        <c:ser>
          <c:idx val="1"/>
          <c:order val="1"/>
          <c:tx>
            <c:strRef>
              <c:f>'20gr'!$E$30</c:f>
              <c:strCache>
                <c:ptCount val="1"/>
                <c:pt idx="0">
                  <c:v>   Deaths</c:v>
                </c:pt>
              </c:strCache>
            </c:strRef>
          </c:tx>
          <c:spPr>
            <a:ln w="28575" cap="rnd">
              <a:solidFill>
                <a:srgbClr val="00ABBD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C-48BD-B937-7BED4E6192F1}"/>
                </c:ext>
              </c:extLst>
            </c:dLbl>
            <c:dLbl>
              <c:idx val="10"/>
              <c:layout>
                <c:manualLayout>
                  <c:x val="-1.1111111111111112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C-48BD-B937-7BED4E6192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'20gr'!$C$31:$C$41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'20gr'!$E$31:$E$41</c:f>
              <c:numCache>
                <c:formatCode>#,##0</c:formatCode>
                <c:ptCount val="11"/>
                <c:pt idx="0">
                  <c:v>520</c:v>
                </c:pt>
                <c:pt idx="1">
                  <c:v>474</c:v>
                </c:pt>
                <c:pt idx="2">
                  <c:v>413</c:v>
                </c:pt>
                <c:pt idx="3">
                  <c:v>454</c:v>
                </c:pt>
                <c:pt idx="4">
                  <c:v>499</c:v>
                </c:pt>
                <c:pt idx="5">
                  <c:v>433</c:v>
                </c:pt>
                <c:pt idx="6">
                  <c:v>425</c:v>
                </c:pt>
                <c:pt idx="7">
                  <c:v>404</c:v>
                </c:pt>
                <c:pt idx="8" formatCode="General">
                  <c:v>388</c:v>
                </c:pt>
                <c:pt idx="9" formatCode="General">
                  <c:v>404</c:v>
                </c:pt>
                <c:pt idx="10" formatCode="General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C-48BD-B937-7BED4E6192F1}"/>
            </c:ext>
          </c:extLst>
        </c:ser>
        <c:ser>
          <c:idx val="2"/>
          <c:order val="2"/>
          <c:tx>
            <c:strRef>
              <c:f>'20gr'!$F$30</c:f>
              <c:strCache>
                <c:ptCount val="1"/>
                <c:pt idx="0">
                  <c:v>    Injuries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8888888888888892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DC-48BD-B937-7BED4E6192F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DC-48BD-B937-7BED4E6192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'20gr'!$C$31:$C$41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'20gr'!$F$31:$F$41</c:f>
              <c:numCache>
                <c:formatCode>0</c:formatCode>
                <c:ptCount val="11"/>
                <c:pt idx="0">
                  <c:v>6243</c:v>
                </c:pt>
                <c:pt idx="1">
                  <c:v>6362</c:v>
                </c:pt>
                <c:pt idx="2">
                  <c:v>6579</c:v>
                </c:pt>
                <c:pt idx="3">
                  <c:v>7119</c:v>
                </c:pt>
                <c:pt idx="4">
                  <c:v>7692</c:v>
                </c:pt>
                <c:pt idx="5">
                  <c:v>7939</c:v>
                </c:pt>
                <c:pt idx="6">
                  <c:v>7921</c:v>
                </c:pt>
                <c:pt idx="7">
                  <c:v>7881</c:v>
                </c:pt>
                <c:pt idx="8" formatCode="General">
                  <c:v>6501</c:v>
                </c:pt>
                <c:pt idx="9" formatCode="General">
                  <c:v>7757</c:v>
                </c:pt>
                <c:pt idx="10" formatCode="General">
                  <c:v>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C-48BD-B937-7BED4E6192F1}"/>
            </c:ext>
          </c:extLst>
        </c:ser>
        <c:ser>
          <c:idx val="3"/>
          <c:order val="3"/>
          <c:tx>
            <c:strRef>
              <c:f>'20gr'!$G$30</c:f>
              <c:strCache>
                <c:ptCount val="1"/>
                <c:pt idx="0">
                  <c:v>   Deaths</c:v>
                </c:pt>
              </c:strCache>
            </c:strRef>
          </c:tx>
          <c:spPr>
            <a:ln w="28575" cap="rnd">
              <a:solidFill>
                <a:srgbClr val="F15E29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8888888888884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C-48BD-B937-7BED4E6192F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C-48BD-B937-7BED4E6192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'20gr'!$C$31:$C$41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'20gr'!$G$31:$G$41</c:f>
              <c:numCache>
                <c:formatCode>#,##0</c:formatCode>
                <c:ptCount val="11"/>
                <c:pt idx="0">
                  <c:v>136</c:v>
                </c:pt>
                <c:pt idx="1">
                  <c:v>134</c:v>
                </c:pt>
                <c:pt idx="2">
                  <c:v>118</c:v>
                </c:pt>
                <c:pt idx="3">
                  <c:v>145</c:v>
                </c:pt>
                <c:pt idx="4">
                  <c:v>108</c:v>
                </c:pt>
                <c:pt idx="5">
                  <c:v>146</c:v>
                </c:pt>
                <c:pt idx="6">
                  <c:v>123</c:v>
                </c:pt>
                <c:pt idx="7">
                  <c:v>130</c:v>
                </c:pt>
                <c:pt idx="8" formatCode="General">
                  <c:v>104</c:v>
                </c:pt>
                <c:pt idx="9" formatCode="General">
                  <c:v>117</c:v>
                </c:pt>
                <c:pt idx="10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C-48BD-B937-7BED4E61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2544"/>
        <c:axId val="1585053088"/>
      </c:lineChart>
      <c:catAx>
        <c:axId val="15850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3088"/>
        <c:crosses val="autoZero"/>
        <c:auto val="1"/>
        <c:lblAlgn val="ctr"/>
        <c:lblOffset val="100"/>
        <c:noMultiLvlLbl val="0"/>
      </c:catAx>
      <c:valAx>
        <c:axId val="158505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15495431492117"/>
          <c:y val="0.84314124747145458"/>
          <c:w val="0.76509620507962817"/>
          <c:h val="0.10590328169763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'21gr '!$C$5</c:f>
              <c:strCache>
                <c:ptCount val="1"/>
                <c:pt idx="0">
                  <c:v>Девојчице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333333333333362E-2"/>
                  <c:y val="5.5555555555555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09-4114-9CF5-FEE178A2E91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9-4114-9CF5-FEE178A2E9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'21gr '!$A$6:$A$15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'21gr '!$C$6:$C$15</c:f>
              <c:numCache>
                <c:formatCode>General</c:formatCode>
                <c:ptCount val="10"/>
                <c:pt idx="0">
                  <c:v>6.1</c:v>
                </c:pt>
                <c:pt idx="1">
                  <c:v>5.8</c:v>
                </c:pt>
                <c:pt idx="2">
                  <c:v>5.9</c:v>
                </c:pt>
                <c:pt idx="3">
                  <c:v>5.2</c:v>
                </c:pt>
                <c:pt idx="4">
                  <c:v>5.2</c:v>
                </c:pt>
                <c:pt idx="5">
                  <c:v>5.8</c:v>
                </c:pt>
                <c:pt idx="6">
                  <c:v>5.0999999999999996</c:v>
                </c:pt>
                <c:pt idx="7" formatCode="0.0">
                  <c:v>4.9483433080343708</c:v>
                </c:pt>
                <c:pt idx="8" formatCode="0.0">
                  <c:v>4.8660995067695056</c:v>
                </c:pt>
                <c:pt idx="9" formatCode="0.0">
                  <c:v>4.2386804232108828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09-4114-9CF5-FEE178A2E91B}"/>
            </c:ext>
          </c:extLst>
        </c:ser>
        <c:ser>
          <c:idx val="1"/>
          <c:order val="1"/>
          <c:tx>
            <c:strRef>
              <c:f>'21gr '!$D$5</c:f>
              <c:strCache>
                <c:ptCount val="1"/>
                <c:pt idx="0">
                  <c:v>Дечаци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333333333333362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9-4114-9CF5-FEE178A2E91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09-4114-9CF5-FEE178A2E9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'21gr '!$A$6:$A$15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'21gr '!$D$6:$D$15</c:f>
              <c:numCache>
                <c:formatCode>0.0</c:formatCode>
                <c:ptCount val="10"/>
                <c:pt idx="0">
                  <c:v>8</c:v>
                </c:pt>
                <c:pt idx="1">
                  <c:v>7.4</c:v>
                </c:pt>
                <c:pt idx="2">
                  <c:v>6.4</c:v>
                </c:pt>
                <c:pt idx="3">
                  <c:v>7</c:v>
                </c:pt>
                <c:pt idx="4">
                  <c:v>6.4</c:v>
                </c:pt>
                <c:pt idx="5">
                  <c:v>6.1</c:v>
                </c:pt>
                <c:pt idx="6">
                  <c:v>6.2</c:v>
                </c:pt>
                <c:pt idx="7">
                  <c:v>6.5443790705723188</c:v>
                </c:pt>
                <c:pt idx="8">
                  <c:v>6.0367207782052485</c:v>
                </c:pt>
                <c:pt idx="9">
                  <c:v>5.5476352817206971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09-4114-9CF5-FEE178A2E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4176"/>
        <c:axId val="1585057984"/>
      </c:lineChart>
      <c:catAx>
        <c:axId val="158505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7984"/>
        <c:crosses val="autoZero"/>
        <c:auto val="1"/>
        <c:lblAlgn val="ctr"/>
        <c:lblOffset val="100"/>
        <c:noMultiLvlLbl val="0"/>
      </c:catAx>
      <c:valAx>
        <c:axId val="158505798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4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47594050743659E-2"/>
          <c:y val="4.1666666666666664E-2"/>
          <c:w val="0.90286351706036749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'21gr '!$O$5</c:f>
              <c:strCache>
                <c:ptCount val="1"/>
                <c:pt idx="0">
                  <c:v>Girls</c:v>
                </c:pt>
              </c:strCache>
            </c:strRef>
          </c:tx>
          <c:spPr>
            <a:ln w="28575" cap="rnd">
              <a:solidFill>
                <a:srgbClr val="F15E2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777777777777778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F-4199-A3D4-2F4AC4A9B24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F-4199-A3D4-2F4AC4A9B2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'21gr '!$M$6:$M$15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'21gr '!$O$6:$O$15</c:f>
              <c:numCache>
                <c:formatCode>General</c:formatCode>
                <c:ptCount val="10"/>
                <c:pt idx="0">
                  <c:v>6.1</c:v>
                </c:pt>
                <c:pt idx="1">
                  <c:v>5.8</c:v>
                </c:pt>
                <c:pt idx="2">
                  <c:v>5.9</c:v>
                </c:pt>
                <c:pt idx="3">
                  <c:v>5.2</c:v>
                </c:pt>
                <c:pt idx="4">
                  <c:v>5.2</c:v>
                </c:pt>
                <c:pt idx="5">
                  <c:v>5.8</c:v>
                </c:pt>
                <c:pt idx="6">
                  <c:v>5.0999999999999996</c:v>
                </c:pt>
                <c:pt idx="7" formatCode="0.0">
                  <c:v>4.9483433080343708</c:v>
                </c:pt>
                <c:pt idx="8" formatCode="0.0">
                  <c:v>4.8660995067695056</c:v>
                </c:pt>
                <c:pt idx="9" formatCode="0.0">
                  <c:v>4.2386804232108828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9F-4199-A3D4-2F4AC4A9B247}"/>
            </c:ext>
          </c:extLst>
        </c:ser>
        <c:ser>
          <c:idx val="1"/>
          <c:order val="1"/>
          <c:tx>
            <c:strRef>
              <c:f>'21gr '!$P$5</c:f>
              <c:strCache>
                <c:ptCount val="1"/>
                <c:pt idx="0">
                  <c:v>Boys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555555555555568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F-4199-A3D4-2F4AC4A9B24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F-4199-A3D4-2F4AC4A9B2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'21gr '!$M$6:$M$15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'21gr '!$P$6:$P$15</c:f>
              <c:numCache>
                <c:formatCode>0.0</c:formatCode>
                <c:ptCount val="10"/>
                <c:pt idx="0">
                  <c:v>8</c:v>
                </c:pt>
                <c:pt idx="1">
                  <c:v>7.4</c:v>
                </c:pt>
                <c:pt idx="2">
                  <c:v>6.4</c:v>
                </c:pt>
                <c:pt idx="3">
                  <c:v>7</c:v>
                </c:pt>
                <c:pt idx="4">
                  <c:v>6.4</c:v>
                </c:pt>
                <c:pt idx="5">
                  <c:v>6.1</c:v>
                </c:pt>
                <c:pt idx="6">
                  <c:v>6.2</c:v>
                </c:pt>
                <c:pt idx="7">
                  <c:v>6.5443790705723188</c:v>
                </c:pt>
                <c:pt idx="8">
                  <c:v>6.0367207782052485</c:v>
                </c:pt>
                <c:pt idx="9">
                  <c:v>5.5476352817206971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9F-4199-A3D4-2F4AC4A9B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59072"/>
        <c:axId val="1585060160"/>
      </c:lineChart>
      <c:catAx>
        <c:axId val="15850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60160"/>
        <c:crosses val="autoZero"/>
        <c:auto val="1"/>
        <c:lblAlgn val="ctr"/>
        <c:lblOffset val="100"/>
        <c:noMultiLvlLbl val="0"/>
      </c:catAx>
      <c:valAx>
        <c:axId val="158506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05907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0032123593651E-2"/>
          <c:y val="3.1140068759010757E-2"/>
          <c:w val="0.8888681356690878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'22gr'!$B$3</c:f>
              <c:strCache>
                <c:ptCount val="1"/>
                <c:pt idx="0">
                  <c:v>Девојчице - до 1 године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2-4326-86C2-D2E79E98EE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'22gr'!$C$2:$M$2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'22gr'!$C$3:$M$3</c:f>
              <c:numCache>
                <c:formatCode>0.0</c:formatCode>
                <c:ptCount val="11"/>
                <c:pt idx="0">
                  <c:v>5.9585650553077061</c:v>
                </c:pt>
                <c:pt idx="1">
                  <c:v>5.2443160406984042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4.0857694865866403</c:v>
                </c:pt>
                <c:pt idx="6">
                  <c:v>4.6478369681801928</c:v>
                </c:pt>
                <c:pt idx="7">
                  <c:v>4.2223786066150604</c:v>
                </c:pt>
                <c:pt idx="8">
                  <c:v>4.2462135143267909</c:v>
                </c:pt>
                <c:pt idx="9">
                  <c:v>4.4357641762388695</c:v>
                </c:pt>
                <c:pt idx="10">
                  <c:v>3.2529407899060261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1-4DBD-A847-1708D1DC323D}"/>
            </c:ext>
          </c:extLst>
        </c:ser>
        <c:ser>
          <c:idx val="1"/>
          <c:order val="1"/>
          <c:tx>
            <c:strRef>
              <c:f>'22gr'!$B$4</c:f>
              <c:strCache>
                <c:ptCount val="1"/>
                <c:pt idx="0">
                  <c:v>Дечаци - до 1 године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1838316225652E-2"/>
                  <c:y val="-7.8282133747366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1-4DBD-A847-1708D1DC32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1-4DBD-A847-1708D1DC32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1-4DBD-A847-1708D1DC323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1-4DBD-A847-1708D1DC323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1-4DBD-A847-1708D1DC323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1-4DBD-A847-1708D1DC32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1-4DBD-A847-1708D1DC323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1-4DBD-A847-1708D1DC323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1-4DBD-A847-1708D1DC323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A1-4DBD-A847-1708D1DC323D}"/>
                </c:ext>
              </c:extLst>
            </c:dLbl>
            <c:dLbl>
              <c:idx val="10"/>
              <c:layout>
                <c:manualLayout>
                  <c:x val="-3.0360531309297913E-2"/>
                  <c:y val="-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1-4DBD-A847-1708D1DC32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'22gr'!$C$2:$M$2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'22gr'!$C$4:$M$4</c:f>
              <c:numCache>
                <c:formatCode>0.0</c:formatCode>
                <c:ptCount val="11"/>
                <c:pt idx="0">
                  <c:v>6.3710868494975532</c:v>
                </c:pt>
                <c:pt idx="1">
                  <c:v>7.2975378226045686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5.281954323099546</c:v>
                </c:pt>
                <c:pt idx="6">
                  <c:v>5.0590219224283306</c:v>
                </c:pt>
                <c:pt idx="7">
                  <c:v>5.3112834595769076</c:v>
                </c:pt>
                <c:pt idx="8">
                  <c:v>5.726331686750779</c:v>
                </c:pt>
                <c:pt idx="9">
                  <c:v>4.9732570141690911</c:v>
                </c:pt>
                <c:pt idx="10">
                  <c:v>4.6798487572057272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4A1-4DBD-A847-1708D1DC323D}"/>
            </c:ext>
          </c:extLst>
        </c:ser>
        <c:ser>
          <c:idx val="2"/>
          <c:order val="2"/>
          <c:tx>
            <c:strRef>
              <c:f>'22gr'!$B$5</c:f>
              <c:strCache>
                <c:ptCount val="1"/>
                <c:pt idx="0">
                  <c:v>Девојчице - 0-27 дана</c:v>
                </c:pt>
              </c:strCache>
            </c:strRef>
          </c:tx>
          <c:spPr>
            <a:ln>
              <a:solidFill>
                <a:srgbClr val="F15E29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50664136622403E-2"/>
                  <c:y val="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A1-4DBD-A847-1708D1DC323D}"/>
                </c:ext>
              </c:extLst>
            </c:dLbl>
            <c:dLbl>
              <c:idx val="10"/>
              <c:layout>
                <c:manualLayout>
                  <c:x val="-3.2890575585072739E-2"/>
                  <c:y val="5.6338028169013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A1-4DBD-A847-1708D1DC32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cat>
            <c:numRef>
              <c:f>'22gr'!$C$2:$M$2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'22gr'!$C$5:$M$5</c:f>
              <c:numCache>
                <c:formatCode>0.0</c:formatCode>
                <c:ptCount val="11"/>
                <c:pt idx="0">
                  <c:v>4.13</c:v>
                </c:pt>
                <c:pt idx="1">
                  <c:v>4.0199999999999996</c:v>
                </c:pt>
                <c:pt idx="2">
                  <c:v>3.39</c:v>
                </c:pt>
                <c:pt idx="3">
                  <c:v>3.51</c:v>
                </c:pt>
                <c:pt idx="4">
                  <c:v>3.26</c:v>
                </c:pt>
                <c:pt idx="5">
                  <c:v>3.01</c:v>
                </c:pt>
                <c:pt idx="6">
                  <c:v>3.41</c:v>
                </c:pt>
                <c:pt idx="7">
                  <c:v>3.36</c:v>
                </c:pt>
                <c:pt idx="8">
                  <c:v>3.2097361998060783</c:v>
                </c:pt>
                <c:pt idx="9">
                  <c:v>3.343374491045715</c:v>
                </c:pt>
                <c:pt idx="10">
                  <c:v>2.2343431688243411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4A1-4DBD-A847-1708D1DC323D}"/>
            </c:ext>
          </c:extLst>
        </c:ser>
        <c:ser>
          <c:idx val="3"/>
          <c:order val="3"/>
          <c:tx>
            <c:strRef>
              <c:f>'22gr'!$B$6</c:f>
              <c:strCache>
                <c:ptCount val="1"/>
                <c:pt idx="0">
                  <c:v>Дечаци - 0-27 дана</c:v>
                </c:pt>
              </c:strCache>
            </c:strRef>
          </c:tx>
          <c:spPr>
            <a:ln>
              <a:solidFill>
                <a:srgbClr val="00ABBD"/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2F-4989-9060-2A4748E90E0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2F-4989-9060-2A4748E90E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'22gr'!$C$2:$M$2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'22gr'!$C$6:$M$6</c:f>
              <c:numCache>
                <c:formatCode>0.0</c:formatCode>
                <c:ptCount val="11"/>
                <c:pt idx="0">
                  <c:v>4.8099999999999996</c:v>
                </c:pt>
                <c:pt idx="1">
                  <c:v>5.49</c:v>
                </c:pt>
                <c:pt idx="2">
                  <c:v>5.19</c:v>
                </c:pt>
                <c:pt idx="3">
                  <c:v>4.03</c:v>
                </c:pt>
                <c:pt idx="4">
                  <c:v>4.63</c:v>
                </c:pt>
                <c:pt idx="5">
                  <c:v>3.39</c:v>
                </c:pt>
                <c:pt idx="6">
                  <c:v>3.91</c:v>
                </c:pt>
                <c:pt idx="7">
                  <c:v>3.83</c:v>
                </c:pt>
                <c:pt idx="8">
                  <c:v>4.3104804455211907</c:v>
                </c:pt>
                <c:pt idx="9">
                  <c:v>4.0661849801382504</c:v>
                </c:pt>
                <c:pt idx="10">
                  <c:v>3.2851918428066695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4A1-4DBD-A847-1708D1DC3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60704"/>
        <c:axId val="1585061248"/>
      </c:lineChart>
      <c:catAx>
        <c:axId val="15850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061248"/>
        <c:scaling>
          <c:orientation val="minMax"/>
          <c:max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60704"/>
        <c:crosses val="autoZero"/>
        <c:crossBetween val="between"/>
        <c:majorUnit val="3"/>
        <c:minorUnit val="0.4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4964195889176093"/>
          <c:y val="0.86541162988429265"/>
          <c:w val="0.62120197024707779"/>
          <c:h val="0.1327248530553398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0032123593651E-2"/>
          <c:y val="3.1140068759010757E-2"/>
          <c:w val="0.88886813566908784"/>
          <c:h val="0.72656388581063425"/>
        </c:manualLayout>
      </c:layout>
      <c:lineChart>
        <c:grouping val="standard"/>
        <c:varyColors val="0"/>
        <c:ser>
          <c:idx val="0"/>
          <c:order val="0"/>
          <c:tx>
            <c:strRef>
              <c:f>'22gr'!$Q$3</c:f>
              <c:strCache>
                <c:ptCount val="1"/>
                <c:pt idx="0">
                  <c:v>Girls - under one year</c:v>
                </c:pt>
              </c:strCache>
            </c:strRef>
          </c:tx>
          <c:spPr>
            <a:ln>
              <a:solidFill>
                <a:srgbClr val="F15E29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4644808743169411E-2"/>
                  <c:y val="-2.347417840375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4-4757-86E7-3DA54B6DB4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'22gr'!$R$2:$AB$2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'22gr'!$R$3:$AB$3</c:f>
              <c:numCache>
                <c:formatCode>0.0</c:formatCode>
                <c:ptCount val="11"/>
                <c:pt idx="0">
                  <c:v>5.9585650553077061</c:v>
                </c:pt>
                <c:pt idx="1">
                  <c:v>5.2443160406984042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4.0857694865866403</c:v>
                </c:pt>
                <c:pt idx="6">
                  <c:v>4.6478369681801928</c:v>
                </c:pt>
                <c:pt idx="7">
                  <c:v>4.2223786066150604</c:v>
                </c:pt>
                <c:pt idx="8">
                  <c:v>4.2462135143267909</c:v>
                </c:pt>
                <c:pt idx="9">
                  <c:v>4.4357641762388695</c:v>
                </c:pt>
                <c:pt idx="10">
                  <c:v>3.2529407899060261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A-471E-B4A0-BEE8FA6963B0}"/>
            </c:ext>
          </c:extLst>
        </c:ser>
        <c:ser>
          <c:idx val="1"/>
          <c:order val="1"/>
          <c:tx>
            <c:strRef>
              <c:f>'22gr'!$Q$4</c:f>
              <c:strCache>
                <c:ptCount val="1"/>
                <c:pt idx="0">
                  <c:v>Boys - under one year</c:v>
                </c:pt>
              </c:strCache>
            </c:strRef>
          </c:tx>
          <c:spPr>
            <a:ln>
              <a:solidFill>
                <a:srgbClr val="00ABB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471838316225652E-2"/>
                  <c:y val="-7.8282133747366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A-471E-B4A0-BEE8FA6963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A-471E-B4A0-BEE8FA6963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1A-471E-B4A0-BEE8FA6963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1A-471E-B4A0-BEE8FA6963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1A-471E-B4A0-BEE8FA6963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1A-471E-B4A0-BEE8FA6963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1A-471E-B4A0-BEE8FA6963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1A-471E-B4A0-BEE8FA6963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1A-471E-B4A0-BEE8FA6963B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1A-471E-B4A0-BEE8FA6963B0}"/>
                </c:ext>
              </c:extLst>
            </c:dLbl>
            <c:dLbl>
              <c:idx val="10"/>
              <c:layout>
                <c:manualLayout>
                  <c:x val="-3.0360531309297913E-2"/>
                  <c:y val="-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1A-471E-B4A0-BEE8FA6963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'22gr'!$R$2:$AB$2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'22gr'!$R$4:$AB$4</c:f>
              <c:numCache>
                <c:formatCode>0.0</c:formatCode>
                <c:ptCount val="11"/>
                <c:pt idx="0">
                  <c:v>6.3710868494975532</c:v>
                </c:pt>
                <c:pt idx="1">
                  <c:v>7.2975378226045686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5.281954323099546</c:v>
                </c:pt>
                <c:pt idx="6">
                  <c:v>5.0590219224283306</c:v>
                </c:pt>
                <c:pt idx="7">
                  <c:v>5.3112834595769076</c:v>
                </c:pt>
                <c:pt idx="8">
                  <c:v>5.726331686750779</c:v>
                </c:pt>
                <c:pt idx="9">
                  <c:v>4.9732570141690911</c:v>
                </c:pt>
                <c:pt idx="10">
                  <c:v>4.6798487572057272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D1A-471E-B4A0-BEE8FA6963B0}"/>
            </c:ext>
          </c:extLst>
        </c:ser>
        <c:ser>
          <c:idx val="2"/>
          <c:order val="2"/>
          <c:tx>
            <c:strRef>
              <c:f>'22gr'!$Q$5</c:f>
              <c:strCache>
                <c:ptCount val="1"/>
                <c:pt idx="0">
                  <c:v>Girls - aged 0-27 days</c:v>
                </c:pt>
              </c:strCache>
            </c:strRef>
          </c:tx>
          <c:spPr>
            <a:ln>
              <a:solidFill>
                <a:srgbClr val="F15E29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950664136622403E-2"/>
                  <c:y val="5.6338028169014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1A-471E-B4A0-BEE8FA6963B0}"/>
                </c:ext>
              </c:extLst>
            </c:dLbl>
            <c:dLbl>
              <c:idx val="10"/>
              <c:layout>
                <c:manualLayout>
                  <c:x val="-3.2890575585072739E-2"/>
                  <c:y val="5.6338028169013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1A-471E-B4A0-BEE8FA6963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cat>
            <c:numRef>
              <c:f>'22gr'!$R$2:$AB$2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'22gr'!$R$5:$AB$5</c:f>
              <c:numCache>
                <c:formatCode>0.0</c:formatCode>
                <c:ptCount val="11"/>
                <c:pt idx="0">
                  <c:v>4.13</c:v>
                </c:pt>
                <c:pt idx="1">
                  <c:v>4.0199999999999996</c:v>
                </c:pt>
                <c:pt idx="2">
                  <c:v>3.39</c:v>
                </c:pt>
                <c:pt idx="3">
                  <c:v>3.51</c:v>
                </c:pt>
                <c:pt idx="4">
                  <c:v>3.26</c:v>
                </c:pt>
                <c:pt idx="5">
                  <c:v>3.01</c:v>
                </c:pt>
                <c:pt idx="6">
                  <c:v>3.41</c:v>
                </c:pt>
                <c:pt idx="7">
                  <c:v>3.36</c:v>
                </c:pt>
                <c:pt idx="8">
                  <c:v>3.2097361998060783</c:v>
                </c:pt>
                <c:pt idx="9">
                  <c:v>3.343374491045715</c:v>
                </c:pt>
                <c:pt idx="10">
                  <c:v>2.2343431688243411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D1A-471E-B4A0-BEE8FA6963B0}"/>
            </c:ext>
          </c:extLst>
        </c:ser>
        <c:ser>
          <c:idx val="3"/>
          <c:order val="3"/>
          <c:tx>
            <c:strRef>
              <c:f>'22gr'!$Q$6</c:f>
              <c:strCache>
                <c:ptCount val="1"/>
                <c:pt idx="0">
                  <c:v>Boys - aged 0-27 days</c:v>
                </c:pt>
              </c:strCache>
            </c:strRef>
          </c:tx>
          <c:spPr>
            <a:ln>
              <a:solidFill>
                <a:srgbClr val="00ABBD"/>
              </a:solidFill>
              <a:prstDash val="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51280065401683E-2"/>
                  <c:y val="-1.64319248826291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983520502560123E-2"/>
                      <c:h val="4.7910982958116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451-4941-BFFA-CC96F9778CD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51-4941-BFFA-CC96F9778C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'22gr'!$R$2:$AB$2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'22gr'!$R$6:$AB$6</c:f>
              <c:numCache>
                <c:formatCode>0.0</c:formatCode>
                <c:ptCount val="11"/>
                <c:pt idx="0">
                  <c:v>4.8099999999999996</c:v>
                </c:pt>
                <c:pt idx="1">
                  <c:v>5.49</c:v>
                </c:pt>
                <c:pt idx="2">
                  <c:v>5.19</c:v>
                </c:pt>
                <c:pt idx="3">
                  <c:v>4.03</c:v>
                </c:pt>
                <c:pt idx="4">
                  <c:v>4.63</c:v>
                </c:pt>
                <c:pt idx="5">
                  <c:v>3.39</c:v>
                </c:pt>
                <c:pt idx="6">
                  <c:v>3.91</c:v>
                </c:pt>
                <c:pt idx="7">
                  <c:v>3.83</c:v>
                </c:pt>
                <c:pt idx="8">
                  <c:v>4.3104804455211907</c:v>
                </c:pt>
                <c:pt idx="9">
                  <c:v>4.0661849801382504</c:v>
                </c:pt>
                <c:pt idx="10">
                  <c:v>3.2851918428066695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D1A-471E-B4A0-BEE8FA69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5061792"/>
        <c:axId val="1592025184"/>
      </c:lineChart>
      <c:catAx>
        <c:axId val="15850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202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025184"/>
        <c:scaling>
          <c:orientation val="minMax"/>
          <c:max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5061792"/>
        <c:crosses val="autoZero"/>
        <c:crossBetween val="between"/>
        <c:majorUnit val="3"/>
        <c:minorUnit val="0.4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4964195889176093"/>
          <c:y val="0.86541162988429265"/>
          <c:w val="0.62120197024707779"/>
          <c:h val="0.1327248530553398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183668432117187E-2"/>
                  <c:y val="6.449299870099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3A-4D09-8EB3-F0318670F1FB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A-4D09-8EB3-F0318670F1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'3gr'!$B$33:$O$33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'3gr'!$B$34:$O$34</c:f>
              <c:numCache>
                <c:formatCode>0.00</c:formatCode>
                <c:ptCount val="14"/>
                <c:pt idx="0">
                  <c:v>1.44</c:v>
                </c:pt>
                <c:pt idx="1">
                  <c:v>1.41</c:v>
                </c:pt>
                <c:pt idx="2">
                  <c:v>1.4</c:v>
                </c:pt>
                <c:pt idx="3">
                  <c:v>1.45</c:v>
                </c:pt>
                <c:pt idx="4">
                  <c:v>1.43</c:v>
                </c:pt>
                <c:pt idx="5">
                  <c:v>1.46</c:v>
                </c:pt>
                <c:pt idx="6">
                  <c:v>1.46</c:v>
                </c:pt>
                <c:pt idx="7">
                  <c:v>1.46</c:v>
                </c:pt>
                <c:pt idx="8">
                  <c:v>1.48</c:v>
                </c:pt>
                <c:pt idx="9">
                  <c:v>1.48</c:v>
                </c:pt>
                <c:pt idx="10">
                  <c:v>1.52</c:v>
                </c:pt>
                <c:pt idx="11">
                  <c:v>1.48</c:v>
                </c:pt>
                <c:pt idx="12">
                  <c:v>1.52</c:v>
                </c:pt>
                <c:pt idx="13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3A-4D09-8EB3-F0318670F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825040"/>
        <c:axId val="1545838096"/>
      </c:lineChart>
      <c:catAx>
        <c:axId val="154582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8096"/>
        <c:crosses val="autoZero"/>
        <c:auto val="1"/>
        <c:lblAlgn val="ctr"/>
        <c:lblOffset val="100"/>
        <c:noMultiLvlLbl val="0"/>
      </c:catAx>
      <c:valAx>
        <c:axId val="1545838096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2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11111111111122E-2"/>
                  <c:y val="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9C-4268-A5B1-D56217BA996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1,63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9C-4268-A5B1-D56217BA9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'3gr'!$B$4:$O$4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'3gr'!$B$5:$O$5</c:f>
              <c:numCache>
                <c:formatCode>0.00</c:formatCode>
                <c:ptCount val="14"/>
                <c:pt idx="0">
                  <c:v>1.44</c:v>
                </c:pt>
                <c:pt idx="1">
                  <c:v>1.41</c:v>
                </c:pt>
                <c:pt idx="2">
                  <c:v>1.4</c:v>
                </c:pt>
                <c:pt idx="3">
                  <c:v>1.45</c:v>
                </c:pt>
                <c:pt idx="4">
                  <c:v>1.43</c:v>
                </c:pt>
                <c:pt idx="5">
                  <c:v>1.46</c:v>
                </c:pt>
                <c:pt idx="6">
                  <c:v>1.46</c:v>
                </c:pt>
                <c:pt idx="7">
                  <c:v>1.46</c:v>
                </c:pt>
                <c:pt idx="8">
                  <c:v>1.48</c:v>
                </c:pt>
                <c:pt idx="9">
                  <c:v>1.48</c:v>
                </c:pt>
                <c:pt idx="10">
                  <c:v>1.52</c:v>
                </c:pt>
                <c:pt idx="11">
                  <c:v>1.48</c:v>
                </c:pt>
                <c:pt idx="12">
                  <c:v>1.52</c:v>
                </c:pt>
                <c:pt idx="13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9C-4268-A5B1-D56217BA9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839184"/>
        <c:axId val="1545828304"/>
      </c:lineChart>
      <c:catAx>
        <c:axId val="154583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28304"/>
        <c:crosses val="autoZero"/>
        <c:auto val="1"/>
        <c:lblAlgn val="ctr"/>
        <c:lblOffset val="100"/>
        <c:noMultiLvlLbl val="0"/>
      </c:catAx>
      <c:valAx>
        <c:axId val="1545828304"/>
        <c:scaling>
          <c:orientation val="minMax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15E29"/>
            </a:solidFill>
            <a:ln>
              <a:solidFill>
                <a:srgbClr val="00ABBD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ABBD"/>
              </a:solidFill>
              <a:ln>
                <a:solidFill>
                  <a:srgbClr val="00ABB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468-43CC-AC7E-F480C0F01A64}"/>
              </c:ext>
            </c:extLst>
          </c:dPt>
          <c:dPt>
            <c:idx val="1"/>
            <c:invertIfNegative val="0"/>
            <c:bubble3D val="0"/>
            <c:spPr>
              <a:solidFill>
                <a:srgbClr val="00ABBD"/>
              </a:solidFill>
              <a:ln>
                <a:solidFill>
                  <a:srgbClr val="00ABB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68-43CC-AC7E-F480C0F01A64}"/>
              </c:ext>
            </c:extLst>
          </c:dPt>
          <c:dPt>
            <c:idx val="2"/>
            <c:invertIfNegative val="0"/>
            <c:bubble3D val="0"/>
            <c:spPr>
              <a:solidFill>
                <a:srgbClr val="00ABBD"/>
              </a:solidFill>
              <a:ln>
                <a:solidFill>
                  <a:srgbClr val="00ABB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468-43CC-AC7E-F480C0F01A64}"/>
              </c:ext>
            </c:extLst>
          </c:dPt>
          <c:dPt>
            <c:idx val="3"/>
            <c:invertIfNegative val="0"/>
            <c:bubble3D val="0"/>
            <c:spPr>
              <a:solidFill>
                <a:srgbClr val="F15E29"/>
              </a:solidFill>
              <a:ln>
                <a:solidFill>
                  <a:srgbClr val="F15E2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CE-45B1-A268-22BDF03B7802}"/>
              </c:ext>
            </c:extLst>
          </c:dPt>
          <c:dPt>
            <c:idx val="4"/>
            <c:invertIfNegative val="0"/>
            <c:bubble3D val="0"/>
            <c:spPr>
              <a:solidFill>
                <a:srgbClr val="F15E29"/>
              </a:solidFill>
              <a:ln>
                <a:solidFill>
                  <a:srgbClr val="F15E2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CE-45B1-A268-22BDF03B7802}"/>
              </c:ext>
            </c:extLst>
          </c:dPt>
          <c:dPt>
            <c:idx val="5"/>
            <c:invertIfNegative val="0"/>
            <c:bubble3D val="0"/>
            <c:spPr>
              <a:solidFill>
                <a:srgbClr val="F15E29"/>
              </a:solidFill>
              <a:ln>
                <a:solidFill>
                  <a:srgbClr val="F15E2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CE-45B1-A268-22BDF03B780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64,1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68-43CC-AC7E-F480C0F01A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68-43CC-AC7E-F480C0F01A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65,5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68-43CC-AC7E-F480C0F01A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66,0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CE-45B1-A268-22BDF03B78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69,0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CE-45B1-A268-22BDF03B780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68,6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CE-45B1-A268-22BDF03B7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'4gr'!$A$4:$F$5</c:f>
              <c:multiLvlStrCache>
                <c:ptCount val="6"/>
                <c:lvl>
                  <c:pt idx="0">
                    <c:v>2017</c:v>
                  </c:pt>
                  <c:pt idx="1">
                    <c:v>2019</c:v>
                  </c:pt>
                  <c:pt idx="2">
                    <c:v>2021</c:v>
                  </c:pt>
                  <c:pt idx="3">
                    <c:v>2017</c:v>
                  </c:pt>
                  <c:pt idx="4">
                    <c:v>2019</c:v>
                  </c:pt>
                  <c:pt idx="5">
                    <c:v>2021</c:v>
                  </c:pt>
                </c:lvl>
                <c:lvl>
                  <c:pt idx="0">
                    <c:v>Мушкарци</c:v>
                  </c:pt>
                  <c:pt idx="3">
                    <c:v>Жене</c:v>
                  </c:pt>
                </c:lvl>
              </c:multiLvlStrCache>
            </c:multiLvlStrRef>
          </c:cat>
          <c:val>
            <c:numRef>
              <c:f>'4gr'!$A$6:$F$6</c:f>
              <c:numCache>
                <c:formatCode>0.0</c:formatCode>
                <c:ptCount val="6"/>
                <c:pt idx="0">
                  <c:v>64.11</c:v>
                </c:pt>
                <c:pt idx="1">
                  <c:v>66.95</c:v>
                </c:pt>
                <c:pt idx="2">
                  <c:v>65.510000000000005</c:v>
                </c:pt>
                <c:pt idx="3">
                  <c:v>65.98</c:v>
                </c:pt>
                <c:pt idx="4">
                  <c:v>68.97</c:v>
                </c:pt>
                <c:pt idx="5">
                  <c:v>68.56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CE-45B1-A268-22BDF03B7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45835920"/>
        <c:axId val="1545832112"/>
      </c:barChart>
      <c:catAx>
        <c:axId val="154583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2112"/>
        <c:crosses val="autoZero"/>
        <c:auto val="1"/>
        <c:lblAlgn val="ctr"/>
        <c:lblOffset val="100"/>
        <c:noMultiLvlLbl val="0"/>
      </c:catAx>
      <c:valAx>
        <c:axId val="1545832112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3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F15E29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0ABBD"/>
              </a:solidFill>
              <a:ln>
                <a:solidFill>
                  <a:srgbClr val="30ABB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B06-4297-99DD-F3C9D2407241}"/>
              </c:ext>
            </c:extLst>
          </c:dPt>
          <c:dPt>
            <c:idx val="1"/>
            <c:invertIfNegative val="0"/>
            <c:bubble3D val="0"/>
            <c:spPr>
              <a:solidFill>
                <a:srgbClr val="30ABBD"/>
              </a:solidFill>
              <a:ln>
                <a:solidFill>
                  <a:srgbClr val="30ABB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06-4297-99DD-F3C9D2407241}"/>
              </c:ext>
            </c:extLst>
          </c:dPt>
          <c:dPt>
            <c:idx val="2"/>
            <c:invertIfNegative val="0"/>
            <c:bubble3D val="0"/>
            <c:spPr>
              <a:solidFill>
                <a:srgbClr val="30ABBD"/>
              </a:solidFill>
              <a:ln>
                <a:solidFill>
                  <a:srgbClr val="30ABB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B06-4297-99DD-F3C9D2407241}"/>
              </c:ext>
            </c:extLst>
          </c:dPt>
          <c:dPt>
            <c:idx val="3"/>
            <c:invertIfNegative val="0"/>
            <c:bubble3D val="0"/>
            <c:spPr>
              <a:solidFill>
                <a:srgbClr val="F15E29"/>
              </a:solidFill>
              <a:ln>
                <a:solidFill>
                  <a:srgbClr val="F15E2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D8-4A19-A4CD-59AA08D2BC49}"/>
              </c:ext>
            </c:extLst>
          </c:dPt>
          <c:dPt>
            <c:idx val="4"/>
            <c:invertIfNegative val="0"/>
            <c:bubble3D val="0"/>
            <c:spPr>
              <a:solidFill>
                <a:srgbClr val="F15E29"/>
              </a:solidFill>
              <a:ln>
                <a:solidFill>
                  <a:srgbClr val="F15E2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D8-4A19-A4CD-59AA08D2BC49}"/>
              </c:ext>
            </c:extLst>
          </c:dPt>
          <c:dPt>
            <c:idx val="5"/>
            <c:invertIfNegative val="0"/>
            <c:bubble3D val="0"/>
            <c:spPr>
              <a:solidFill>
                <a:srgbClr val="F15E29"/>
              </a:solidFill>
              <a:ln>
                <a:solidFill>
                  <a:srgbClr val="F15E2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D8-4A19-A4CD-59AA08D2BC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'4gr'!$M$4:$R$5</c:f>
              <c:multiLvlStrCache>
                <c:ptCount val="6"/>
                <c:lvl>
                  <c:pt idx="0">
                    <c:v>2017</c:v>
                  </c:pt>
                  <c:pt idx="1">
                    <c:v>2019</c:v>
                  </c:pt>
                  <c:pt idx="2">
                    <c:v>2021</c:v>
                  </c:pt>
                  <c:pt idx="3">
                    <c:v>2017</c:v>
                  </c:pt>
                  <c:pt idx="4">
                    <c:v>2019</c:v>
                  </c:pt>
                  <c:pt idx="5">
                    <c:v>2021</c:v>
                  </c:pt>
                </c:lvl>
                <c:lvl>
                  <c:pt idx="0">
                    <c:v>Men</c:v>
                  </c:pt>
                  <c:pt idx="3">
                    <c:v>Women</c:v>
                  </c:pt>
                </c:lvl>
              </c:multiLvlStrCache>
            </c:multiLvlStrRef>
          </c:cat>
          <c:val>
            <c:numRef>
              <c:f>'4gr'!$M$6:$R$6</c:f>
              <c:numCache>
                <c:formatCode>0.0</c:formatCode>
                <c:ptCount val="6"/>
                <c:pt idx="0">
                  <c:v>64.11</c:v>
                </c:pt>
                <c:pt idx="1">
                  <c:v>66.95</c:v>
                </c:pt>
                <c:pt idx="2">
                  <c:v>65.510000000000005</c:v>
                </c:pt>
                <c:pt idx="3">
                  <c:v>65.98</c:v>
                </c:pt>
                <c:pt idx="4">
                  <c:v>68.97</c:v>
                </c:pt>
                <c:pt idx="5">
                  <c:v>68.56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D8-4A19-A4CD-59AA08D2B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45828848"/>
        <c:axId val="1500147744"/>
      </c:barChart>
      <c:catAx>
        <c:axId val="154582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147744"/>
        <c:crosses val="autoZero"/>
        <c:auto val="1"/>
        <c:lblAlgn val="ctr"/>
        <c:lblOffset val="100"/>
        <c:noMultiLvlLbl val="0"/>
      </c:catAx>
      <c:valAx>
        <c:axId val="1500147744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82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'5gr '!$B$8</c:f>
              <c:strCache>
                <c:ptCount val="1"/>
                <c:pt idx="0">
                  <c:v>Веома добро и добро</c:v>
                </c:pt>
              </c:strCache>
            </c:strRef>
          </c:tx>
          <c:spPr>
            <a:solidFill>
              <a:srgbClr val="F15E29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60,0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50-4EBA-88BC-188AA242F0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61,6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50-4EBA-88BC-188AA242F0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67,4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50-4EBA-88BC-188AA242F0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69,2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50-4EBA-88BC-188AA242F05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'5gr '!$C$6:$F$7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 '!$C$8:$F$8</c:f>
              <c:numCache>
                <c:formatCode>0.0</c:formatCode>
                <c:ptCount val="4"/>
                <c:pt idx="0">
                  <c:v>60</c:v>
                </c:pt>
                <c:pt idx="1">
                  <c:v>61.6</c:v>
                </c:pt>
                <c:pt idx="2">
                  <c:v>67.400000000000006</c:v>
                </c:pt>
                <c:pt idx="3">
                  <c:v>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C-4AA8-95CB-C0CF9E0094AB}"/>
            </c:ext>
          </c:extLst>
        </c:ser>
        <c:ser>
          <c:idx val="1"/>
          <c:order val="1"/>
          <c:tx>
            <c:strRef>
              <c:f>'5gr '!$B$9</c:f>
              <c:strCache>
                <c:ptCount val="1"/>
                <c:pt idx="0">
                  <c:v>Солидно</c:v>
                </c:pt>
              </c:strCache>
            </c:strRef>
          </c:tx>
          <c:spPr>
            <a:solidFill>
              <a:srgbClr val="00ABBD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24,1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45-4E3E-B4AA-587AC71F80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5-4E3E-B4AA-587AC71F80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22,3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45-4E3E-B4AA-587AC71F80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21,4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45-4E3E-B4AA-587AC71F80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'5gr '!$C$6:$F$7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 '!$C$9:$F$9</c:f>
              <c:numCache>
                <c:formatCode>0.0</c:formatCode>
                <c:ptCount val="4"/>
                <c:pt idx="0">
                  <c:v>24.1</c:v>
                </c:pt>
                <c:pt idx="1">
                  <c:v>25.3</c:v>
                </c:pt>
                <c:pt idx="2">
                  <c:v>22.3</c:v>
                </c:pt>
                <c:pt idx="3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C-4AA8-95CB-C0CF9E0094AB}"/>
            </c:ext>
          </c:extLst>
        </c:ser>
        <c:ser>
          <c:idx val="2"/>
          <c:order val="2"/>
          <c:tx>
            <c:strRef>
              <c:f>'5gr '!$B$10</c:f>
              <c:strCache>
                <c:ptCount val="1"/>
                <c:pt idx="0">
                  <c:v>Веома лоше и лоше</c:v>
                </c:pt>
              </c:strCache>
            </c:strRef>
          </c:tx>
          <c:spPr>
            <a:solidFill>
              <a:srgbClr val="93DFEA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15,9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45-4E3E-B4AA-587AC71F80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13,1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45-4E3E-B4AA-587AC71F807E}"/>
                </c:ext>
              </c:extLst>
            </c:dLbl>
            <c:dLbl>
              <c:idx val="2"/>
              <c:layout>
                <c:manualLayout>
                  <c:x val="-5.2390296986980396E-3"/>
                  <c:y val="-1.1030754873069664E-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10,3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ED-4C0F-B138-16CFB5B04E8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9,4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D-4C0F-B138-16CFB5B04E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'5gr '!$C$6:$F$7</c:f>
              <c:multiLvlStrCache>
                <c:ptCount val="4"/>
                <c:lvl>
                  <c:pt idx="0">
                    <c:v>2020</c:v>
                  </c:pt>
                  <c:pt idx="1">
                    <c:v>2022</c:v>
                  </c:pt>
                  <c:pt idx="2">
                    <c:v>2020</c:v>
                  </c:pt>
                  <c:pt idx="3">
                    <c:v>2022</c:v>
                  </c:pt>
                </c:lvl>
                <c:lvl>
                  <c:pt idx="0">
                    <c:v>Жене</c:v>
                  </c:pt>
                  <c:pt idx="2">
                    <c:v>Мушкарци</c:v>
                  </c:pt>
                </c:lvl>
              </c:multiLvlStrCache>
            </c:multiLvlStrRef>
          </c:cat>
          <c:val>
            <c:numRef>
              <c:f>'5gr '!$C$10:$F$10</c:f>
              <c:numCache>
                <c:formatCode>0.0</c:formatCode>
                <c:ptCount val="4"/>
                <c:pt idx="0">
                  <c:v>15.9</c:v>
                </c:pt>
                <c:pt idx="1">
                  <c:v>13.1</c:v>
                </c:pt>
                <c:pt idx="2">
                  <c:v>10.3</c:v>
                </c:pt>
                <c:pt idx="3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0C-4AA8-95CB-C0CF9E009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00135776"/>
        <c:axId val="1587415040"/>
      </c:barChart>
      <c:catAx>
        <c:axId val="150013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87415040"/>
        <c:crosses val="autoZero"/>
        <c:auto val="1"/>
        <c:lblAlgn val="ctr"/>
        <c:lblOffset val="100"/>
        <c:noMultiLvlLbl val="0"/>
      </c:catAx>
      <c:valAx>
        <c:axId val="15874150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1357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361951</xdr:colOff>
      <xdr:row>56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745" t="7501" r="24938" b="3691"/>
        <a:stretch/>
      </xdr:blipFill>
      <xdr:spPr>
        <a:xfrm>
          <a:off x="0" y="0"/>
          <a:ext cx="6457951" cy="9134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95250</xdr:rowOff>
    </xdr:from>
    <xdr:to>
      <xdr:col>7</xdr:col>
      <xdr:colOff>581025</xdr:colOff>
      <xdr:row>28</xdr:row>
      <xdr:rowOff>9525</xdr:rowOff>
    </xdr:to>
    <xdr:graphicFrame macro="">
      <xdr:nvGraphicFramePr>
        <xdr:cNvPr id="41693460" name="Chart 2">
          <a:extLst>
            <a:ext uri="{FF2B5EF4-FFF2-40B4-BE49-F238E27FC236}">
              <a16:creationId xmlns:a16="http://schemas.microsoft.com/office/drawing/2014/main" id="{00000000-0008-0000-0B00-00001431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123825</xdr:rowOff>
    </xdr:from>
    <xdr:to>
      <xdr:col>19</xdr:col>
      <xdr:colOff>133350</xdr:colOff>
      <xdr:row>28</xdr:row>
      <xdr:rowOff>38100</xdr:rowOff>
    </xdr:to>
    <xdr:graphicFrame macro="">
      <xdr:nvGraphicFramePr>
        <xdr:cNvPr id="41693461" name="Chart 2">
          <a:extLst>
            <a:ext uri="{FF2B5EF4-FFF2-40B4-BE49-F238E27FC236}">
              <a16:creationId xmlns:a16="http://schemas.microsoft.com/office/drawing/2014/main" id="{00000000-0008-0000-0B00-00001531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3</xdr:row>
      <xdr:rowOff>57150</xdr:rowOff>
    </xdr:from>
    <xdr:to>
      <xdr:col>21</xdr:col>
      <xdr:colOff>28575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4E4929-4DFC-4219-95CE-D8313551D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104775</xdr:colOff>
      <xdr:row>3</xdr:row>
      <xdr:rowOff>57150</xdr:rowOff>
    </xdr:from>
    <xdr:to>
      <xdr:col>9</xdr:col>
      <xdr:colOff>561975</xdr:colOff>
      <xdr:row>17</xdr:row>
      <xdr:rowOff>28575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0DD544A7-AF29-4F26-B916-06BE68967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63501</xdr:colOff>
      <xdr:row>17</xdr:row>
      <xdr:rowOff>55563</xdr:rowOff>
    </xdr:from>
    <xdr:to>
      <xdr:col>3</xdr:col>
      <xdr:colOff>358775</xdr:colOff>
      <xdr:row>19</xdr:row>
      <xdr:rowOff>33338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459F75-F672-4113-894F-FCB3893EF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439" y="3032126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174624</xdr:colOff>
      <xdr:row>17</xdr:row>
      <xdr:rowOff>103187</xdr:rowOff>
    </xdr:from>
    <xdr:to>
      <xdr:col>14</xdr:col>
      <xdr:colOff>469898</xdr:colOff>
      <xdr:row>19</xdr:row>
      <xdr:rowOff>80962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4C946E-A915-41EA-9B12-C9467398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4" y="3079750"/>
          <a:ext cx="295274" cy="295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142875</xdr:rowOff>
    </xdr:from>
    <xdr:to>
      <xdr:col>8</xdr:col>
      <xdr:colOff>104775</xdr:colOff>
      <xdr:row>24</xdr:row>
      <xdr:rowOff>133350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6700FBCB-FBD9-4A7F-B3B9-7891A1CF1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9</xdr:row>
      <xdr:rowOff>0</xdr:rowOff>
    </xdr:from>
    <xdr:to>
      <xdr:col>20</xdr:col>
      <xdr:colOff>346364</xdr:colOff>
      <xdr:row>24</xdr:row>
      <xdr:rowOff>161925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E7054D18-3C57-4F6C-8CF4-D67C7EF65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173183</xdr:colOff>
      <xdr:row>26</xdr:row>
      <xdr:rowOff>25976</xdr:rowOff>
    </xdr:from>
    <xdr:to>
      <xdr:col>0</xdr:col>
      <xdr:colOff>468457</xdr:colOff>
      <xdr:row>27</xdr:row>
      <xdr:rowOff>156729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55EAE8-6512-4DF2-B4FE-A9C71EFD2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3" y="5325340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12</xdr:col>
      <xdr:colOff>112568</xdr:colOff>
      <xdr:row>26</xdr:row>
      <xdr:rowOff>60612</xdr:rowOff>
    </xdr:from>
    <xdr:to>
      <xdr:col>12</xdr:col>
      <xdr:colOff>407842</xdr:colOff>
      <xdr:row>28</xdr:row>
      <xdr:rowOff>26842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40E3CB1-AADD-4A67-A652-B2B318188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023" y="5359976"/>
          <a:ext cx="295274" cy="295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95250</xdr:rowOff>
    </xdr:from>
    <xdr:to>
      <xdr:col>11</xdr:col>
      <xdr:colOff>304800</xdr:colOff>
      <xdr:row>20</xdr:row>
      <xdr:rowOff>85725</xdr:rowOff>
    </xdr:to>
    <xdr:graphicFrame macro="">
      <xdr:nvGraphicFramePr>
        <xdr:cNvPr id="40834338" name="Chart 1">
          <a:extLst>
            <a:ext uri="{FF2B5EF4-FFF2-40B4-BE49-F238E27FC236}">
              <a16:creationId xmlns:a16="http://schemas.microsoft.com/office/drawing/2014/main" id="{00000000-0008-0000-0C00-00002215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533400</xdr:colOff>
      <xdr:row>3</xdr:row>
      <xdr:rowOff>95250</xdr:rowOff>
    </xdr:from>
    <xdr:to>
      <xdr:col>23</xdr:col>
      <xdr:colOff>66675</xdr:colOff>
      <xdr:row>20</xdr:row>
      <xdr:rowOff>123825</xdr:rowOff>
    </xdr:to>
    <xdr:graphicFrame macro="">
      <xdr:nvGraphicFramePr>
        <xdr:cNvPr id="40834339" name="Chart 3">
          <a:extLst>
            <a:ext uri="{FF2B5EF4-FFF2-40B4-BE49-F238E27FC236}">
              <a16:creationId xmlns:a16="http://schemas.microsoft.com/office/drawing/2014/main" id="{00000000-0008-0000-0C00-00002315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361950</xdr:colOff>
      <xdr:row>21</xdr:row>
      <xdr:rowOff>47625</xdr:rowOff>
    </xdr:from>
    <xdr:to>
      <xdr:col>3</xdr:col>
      <xdr:colOff>657224</xdr:colOff>
      <xdr:row>23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3C2FAE-94CB-463E-91B5-051CAF924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3667125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21</xdr:row>
      <xdr:rowOff>28575</xdr:rowOff>
    </xdr:from>
    <xdr:to>
      <xdr:col>15</xdr:col>
      <xdr:colOff>352424</xdr:colOff>
      <xdr:row>23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5A6FF5-7CEA-4D65-9861-98783E730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3648075"/>
          <a:ext cx="295274" cy="2952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66675</xdr:rowOff>
    </xdr:from>
    <xdr:to>
      <xdr:col>13</xdr:col>
      <xdr:colOff>304800</xdr:colOff>
      <xdr:row>18</xdr:row>
      <xdr:rowOff>142875</xdr:rowOff>
    </xdr:to>
    <xdr:graphicFrame macro="">
      <xdr:nvGraphicFramePr>
        <xdr:cNvPr id="41697832" name="Chart 3">
          <a:extLst>
            <a:ext uri="{FF2B5EF4-FFF2-40B4-BE49-F238E27FC236}">
              <a16:creationId xmlns:a16="http://schemas.microsoft.com/office/drawing/2014/main" id="{00000000-0008-0000-0F00-00002842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4</xdr:row>
      <xdr:rowOff>66675</xdr:rowOff>
    </xdr:from>
    <xdr:to>
      <xdr:col>21</xdr:col>
      <xdr:colOff>314325</xdr:colOff>
      <xdr:row>18</xdr:row>
      <xdr:rowOff>142875</xdr:rowOff>
    </xdr:to>
    <xdr:graphicFrame macro="">
      <xdr:nvGraphicFramePr>
        <xdr:cNvPr id="41697833" name="Chart 4">
          <a:extLst>
            <a:ext uri="{FF2B5EF4-FFF2-40B4-BE49-F238E27FC236}">
              <a16:creationId xmlns:a16="http://schemas.microsoft.com/office/drawing/2014/main" id="{00000000-0008-0000-0F00-00002942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85725</xdr:rowOff>
    </xdr:from>
    <xdr:to>
      <xdr:col>13</xdr:col>
      <xdr:colOff>304800</xdr:colOff>
      <xdr:row>43</xdr:row>
      <xdr:rowOff>161925</xdr:rowOff>
    </xdr:to>
    <xdr:graphicFrame macro="">
      <xdr:nvGraphicFramePr>
        <xdr:cNvPr id="41697834" name="Chart 5">
          <a:extLst>
            <a:ext uri="{FF2B5EF4-FFF2-40B4-BE49-F238E27FC236}">
              <a16:creationId xmlns:a16="http://schemas.microsoft.com/office/drawing/2014/main" id="{00000000-0008-0000-0F00-00002A42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600075</xdr:colOff>
      <xdr:row>29</xdr:row>
      <xdr:rowOff>95250</xdr:rowOff>
    </xdr:from>
    <xdr:to>
      <xdr:col>21</xdr:col>
      <xdr:colOff>295275</xdr:colOff>
      <xdr:row>43</xdr:row>
      <xdr:rowOff>171450</xdr:rowOff>
    </xdr:to>
    <xdr:graphicFrame macro="">
      <xdr:nvGraphicFramePr>
        <xdr:cNvPr id="41697835" name="Chart 6">
          <a:extLst>
            <a:ext uri="{FF2B5EF4-FFF2-40B4-BE49-F238E27FC236}">
              <a16:creationId xmlns:a16="http://schemas.microsoft.com/office/drawing/2014/main" id="{00000000-0008-0000-0F00-00002B42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409575</xdr:colOff>
      <xdr:row>2</xdr:row>
      <xdr:rowOff>66675</xdr:rowOff>
    </xdr:from>
    <xdr:to>
      <xdr:col>38</xdr:col>
      <xdr:colOff>104775</xdr:colOff>
      <xdr:row>16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F5B26E8-7E0A-82FD-9047-64BE74C29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485775</xdr:colOff>
      <xdr:row>20</xdr:row>
      <xdr:rowOff>400050</xdr:rowOff>
    </xdr:from>
    <xdr:to>
      <xdr:col>38</xdr:col>
      <xdr:colOff>180975</xdr:colOff>
      <xdr:row>36</xdr:row>
      <xdr:rowOff>123825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C4B40D3-AC2E-0B8A-4BFE-EE5591632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66675</xdr:rowOff>
    </xdr:from>
    <xdr:to>
      <xdr:col>14</xdr:col>
      <xdr:colOff>66675</xdr:colOff>
      <xdr:row>22</xdr:row>
      <xdr:rowOff>152400</xdr:rowOff>
    </xdr:to>
    <xdr:graphicFrame macro="">
      <xdr:nvGraphicFramePr>
        <xdr:cNvPr id="41702952" name="Chart 2">
          <a:extLst>
            <a:ext uri="{FF2B5EF4-FFF2-40B4-BE49-F238E27FC236}">
              <a16:creationId xmlns:a16="http://schemas.microsoft.com/office/drawing/2014/main" id="{00000000-0008-0000-1100-00002856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66675</xdr:colOff>
      <xdr:row>5</xdr:row>
      <xdr:rowOff>66675</xdr:rowOff>
    </xdr:from>
    <xdr:to>
      <xdr:col>23</xdr:col>
      <xdr:colOff>133350</xdr:colOff>
      <xdr:row>23</xdr:row>
      <xdr:rowOff>0</xdr:rowOff>
    </xdr:to>
    <xdr:graphicFrame macro="">
      <xdr:nvGraphicFramePr>
        <xdr:cNvPr id="41702953" name="Chart 3">
          <a:extLst>
            <a:ext uri="{FF2B5EF4-FFF2-40B4-BE49-F238E27FC236}">
              <a16:creationId xmlns:a16="http://schemas.microsoft.com/office/drawing/2014/main" id="{00000000-0008-0000-1100-00002956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34</xdr:row>
      <xdr:rowOff>28575</xdr:rowOff>
    </xdr:from>
    <xdr:to>
      <xdr:col>14</xdr:col>
      <xdr:colOff>66675</xdr:colOff>
      <xdr:row>51</xdr:row>
      <xdr:rowOff>123825</xdr:rowOff>
    </xdr:to>
    <xdr:graphicFrame macro="">
      <xdr:nvGraphicFramePr>
        <xdr:cNvPr id="41702954" name="Chart 3">
          <a:extLst>
            <a:ext uri="{FF2B5EF4-FFF2-40B4-BE49-F238E27FC236}">
              <a16:creationId xmlns:a16="http://schemas.microsoft.com/office/drawing/2014/main" id="{00000000-0008-0000-1100-00002A56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34</xdr:row>
      <xdr:rowOff>47625</xdr:rowOff>
    </xdr:from>
    <xdr:to>
      <xdr:col>22</xdr:col>
      <xdr:colOff>66675</xdr:colOff>
      <xdr:row>51</xdr:row>
      <xdr:rowOff>142875</xdr:rowOff>
    </xdr:to>
    <xdr:graphicFrame macro="">
      <xdr:nvGraphicFramePr>
        <xdr:cNvPr id="41702955" name="Chart 4">
          <a:extLst>
            <a:ext uri="{FF2B5EF4-FFF2-40B4-BE49-F238E27FC236}">
              <a16:creationId xmlns:a16="http://schemas.microsoft.com/office/drawing/2014/main" id="{00000000-0008-0000-1100-00002B56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</xdr:row>
      <xdr:rowOff>57150</xdr:rowOff>
    </xdr:from>
    <xdr:to>
      <xdr:col>18</xdr:col>
      <xdr:colOff>323850</xdr:colOff>
      <xdr:row>18</xdr:row>
      <xdr:rowOff>28575</xdr:rowOff>
    </xdr:to>
    <xdr:graphicFrame macro="">
      <xdr:nvGraphicFramePr>
        <xdr:cNvPr id="38871445" name="Chart 1">
          <a:extLst>
            <a:ext uri="{FF2B5EF4-FFF2-40B4-BE49-F238E27FC236}">
              <a16:creationId xmlns:a16="http://schemas.microsoft.com/office/drawing/2014/main" id="{00000000-0008-0000-1200-000095215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342899</xdr:colOff>
      <xdr:row>4</xdr:row>
      <xdr:rowOff>28575</xdr:rowOff>
    </xdr:from>
    <xdr:to>
      <xdr:col>28</xdr:col>
      <xdr:colOff>523874</xdr:colOff>
      <xdr:row>17</xdr:row>
      <xdr:rowOff>66674</xdr:rowOff>
    </xdr:to>
    <xdr:graphicFrame macro="">
      <xdr:nvGraphicFramePr>
        <xdr:cNvPr id="38871446" name="Chart 1">
          <a:extLst>
            <a:ext uri="{FF2B5EF4-FFF2-40B4-BE49-F238E27FC236}">
              <a16:creationId xmlns:a16="http://schemas.microsoft.com/office/drawing/2014/main" id="{00000000-0008-0000-1200-000096215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95250</xdr:colOff>
      <xdr:row>18</xdr:row>
      <xdr:rowOff>28575</xdr:rowOff>
    </xdr:from>
    <xdr:to>
      <xdr:col>11</xdr:col>
      <xdr:colOff>400050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23DC98-BA15-45DB-BFB0-BA0BE325C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3381375"/>
          <a:ext cx="304800" cy="295275"/>
        </a:xfrm>
        <a:prstGeom prst="rect">
          <a:avLst/>
        </a:prstGeom>
      </xdr:spPr>
    </xdr:pic>
    <xdr:clientData/>
  </xdr:twoCellAnchor>
  <xdr:twoCellAnchor editAs="oneCell">
    <xdr:from>
      <xdr:col>21</xdr:col>
      <xdr:colOff>371475</xdr:colOff>
      <xdr:row>17</xdr:row>
      <xdr:rowOff>95250</xdr:rowOff>
    </xdr:from>
    <xdr:to>
      <xdr:col>22</xdr:col>
      <xdr:colOff>57149</xdr:colOff>
      <xdr:row>19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D81215-4DEE-4820-AD22-162DB84BB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3286125"/>
          <a:ext cx="295274" cy="2952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83344</xdr:colOff>
      <xdr:row>2</xdr:row>
      <xdr:rowOff>121211</xdr:rowOff>
    </xdr:from>
    <xdr:to>
      <xdr:col>22</xdr:col>
      <xdr:colOff>418375</xdr:colOff>
      <xdr:row>44</xdr:row>
      <xdr:rowOff>129711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5766DD-1861-1847-8974-B09B3356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5969" y="478399"/>
          <a:ext cx="5800000" cy="8200000"/>
        </a:xfrm>
        <a:prstGeom prst="rect">
          <a:avLst/>
        </a:prstGeom>
      </xdr:spPr>
    </xdr:pic>
    <xdr:clientData/>
  </xdr:twoCellAnchor>
  <xdr:twoCellAnchor editAs="oneCell">
    <xdr:from>
      <xdr:col>26</xdr:col>
      <xdr:colOff>273843</xdr:colOff>
      <xdr:row>2</xdr:row>
      <xdr:rowOff>59531</xdr:rowOff>
    </xdr:from>
    <xdr:to>
      <xdr:col>36</xdr:col>
      <xdr:colOff>33337</xdr:colOff>
      <xdr:row>44</xdr:row>
      <xdr:rowOff>154781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4FE08B-3A6D-0E7B-0202-8C458ABC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1999" y="416719"/>
          <a:ext cx="6081713" cy="828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24342</xdr:colOff>
      <xdr:row>28</xdr:row>
      <xdr:rowOff>33866</xdr:rowOff>
    </xdr:from>
    <xdr:to>
      <xdr:col>25</xdr:col>
      <xdr:colOff>52917</xdr:colOff>
      <xdr:row>44</xdr:row>
      <xdr:rowOff>62441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3565F0-E66E-43B3-ABF2-69CFA0281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32808</xdr:colOff>
      <xdr:row>48</xdr:row>
      <xdr:rowOff>2117</xdr:rowOff>
    </xdr:from>
    <xdr:to>
      <xdr:col>25</xdr:col>
      <xdr:colOff>465666</xdr:colOff>
      <xdr:row>64</xdr:row>
      <xdr:rowOff>122767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C8A10A-87D8-4964-8ADD-0DCA9B721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5291</xdr:colOff>
      <xdr:row>70</xdr:row>
      <xdr:rowOff>22226</xdr:rowOff>
    </xdr:from>
    <xdr:to>
      <xdr:col>25</xdr:col>
      <xdr:colOff>342899</xdr:colOff>
      <xdr:row>86</xdr:row>
      <xdr:rowOff>41276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4E9678-FFED-49F5-B8EA-2093CA7A2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49</xdr:row>
      <xdr:rowOff>76200</xdr:rowOff>
    </xdr:from>
    <xdr:to>
      <xdr:col>11</xdr:col>
      <xdr:colOff>333375</xdr:colOff>
      <xdr:row>64</xdr:row>
      <xdr:rowOff>85725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890F476D-1F81-405B-AD55-15D160433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69</xdr:row>
      <xdr:rowOff>85725</xdr:rowOff>
    </xdr:from>
    <xdr:to>
      <xdr:col>11</xdr:col>
      <xdr:colOff>219075</xdr:colOff>
      <xdr:row>84</xdr:row>
      <xdr:rowOff>95250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C6C3FBB7-57E2-427C-A647-690350AC7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476251</xdr:colOff>
      <xdr:row>29</xdr:row>
      <xdr:rowOff>47626</xdr:rowOff>
    </xdr:from>
    <xdr:to>
      <xdr:col>10</xdr:col>
      <xdr:colOff>433917</xdr:colOff>
      <xdr:row>44</xdr:row>
      <xdr:rowOff>74084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430825B3-8A92-48C8-B852-9DAB0B928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41</xdr:row>
      <xdr:rowOff>114300</xdr:rowOff>
    </xdr:from>
    <xdr:to>
      <xdr:col>21</xdr:col>
      <xdr:colOff>381000</xdr:colOff>
      <xdr:row>66</xdr:row>
      <xdr:rowOff>59531</xdr:rowOff>
    </xdr:to>
    <xdr:graphicFrame macro="">
      <xdr:nvGraphicFramePr>
        <xdr:cNvPr id="41671956" name="Chart 4">
          <a:extLst>
            <a:ext uri="{FF2B5EF4-FFF2-40B4-BE49-F238E27FC236}">
              <a16:creationId xmlns:a16="http://schemas.microsoft.com/office/drawing/2014/main" id="{00000000-0008-0000-0100-000014DD7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209549</xdr:colOff>
      <xdr:row>2</xdr:row>
      <xdr:rowOff>209550</xdr:rowOff>
    </xdr:from>
    <xdr:to>
      <xdr:col>21</xdr:col>
      <xdr:colOff>95250</xdr:colOff>
      <xdr:row>29</xdr:row>
      <xdr:rowOff>57150</xdr:rowOff>
    </xdr:to>
    <xdr:graphicFrame macro="">
      <xdr:nvGraphicFramePr>
        <xdr:cNvPr id="41671957" name="Chart 4">
          <a:extLst>
            <a:ext uri="{FF2B5EF4-FFF2-40B4-BE49-F238E27FC236}">
              <a16:creationId xmlns:a16="http://schemas.microsoft.com/office/drawing/2014/main" id="{00000000-0008-0000-0100-000015DD7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</xdr:colOff>
      <xdr:row>2</xdr:row>
      <xdr:rowOff>123826</xdr:rowOff>
    </xdr:from>
    <xdr:to>
      <xdr:col>19</xdr:col>
      <xdr:colOff>314324</xdr:colOff>
      <xdr:row>16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F4E2D9-974C-CB21-5D49-99D6BE9DB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27</xdr:row>
      <xdr:rowOff>38100</xdr:rowOff>
    </xdr:from>
    <xdr:to>
      <xdr:col>19</xdr:col>
      <xdr:colOff>238125</xdr:colOff>
      <xdr:row>45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96F437-B70F-EFC8-9A5E-9CD3B07CDA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16</xdr:row>
      <xdr:rowOff>76200</xdr:rowOff>
    </xdr:from>
    <xdr:to>
      <xdr:col>7</xdr:col>
      <xdr:colOff>581025</xdr:colOff>
      <xdr:row>33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10A08F-7673-4BA4-B4DE-F570000E2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16</xdr:row>
      <xdr:rowOff>152400</xdr:rowOff>
    </xdr:from>
    <xdr:to>
      <xdr:col>19</xdr:col>
      <xdr:colOff>552450</xdr:colOff>
      <xdr:row>33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85390A-1B0D-4A8A-9CC7-95B1A76B8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314325</xdr:colOff>
      <xdr:row>34</xdr:row>
      <xdr:rowOff>47625</xdr:rowOff>
    </xdr:from>
    <xdr:to>
      <xdr:col>0</xdr:col>
      <xdr:colOff>609599</xdr:colOff>
      <xdr:row>36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DD68B6-2FDA-46E8-BCB5-5AABCAE5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553075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34</xdr:row>
      <xdr:rowOff>76200</xdr:rowOff>
    </xdr:from>
    <xdr:to>
      <xdr:col>12</xdr:col>
      <xdr:colOff>600074</xdr:colOff>
      <xdr:row>36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CA7F75-7FB7-4DB5-9952-59C282AE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5581650"/>
          <a:ext cx="295274" cy="2952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152400</xdr:rowOff>
    </xdr:from>
    <xdr:to>
      <xdr:col>11</xdr:col>
      <xdr:colOff>28575</xdr:colOff>
      <xdr:row>28</xdr:row>
      <xdr:rowOff>85725</xdr:rowOff>
    </xdr:to>
    <xdr:graphicFrame macro="">
      <xdr:nvGraphicFramePr>
        <xdr:cNvPr id="41721108" name="Chart 1">
          <a:extLst>
            <a:ext uri="{FF2B5EF4-FFF2-40B4-BE49-F238E27FC236}">
              <a16:creationId xmlns:a16="http://schemas.microsoft.com/office/drawing/2014/main" id="{00000000-0008-0000-1700-0000149D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219075</xdr:colOff>
      <xdr:row>12</xdr:row>
      <xdr:rowOff>76200</xdr:rowOff>
    </xdr:from>
    <xdr:to>
      <xdr:col>26</xdr:col>
      <xdr:colOff>342900</xdr:colOff>
      <xdr:row>29</xdr:row>
      <xdr:rowOff>28575</xdr:rowOff>
    </xdr:to>
    <xdr:graphicFrame macro="">
      <xdr:nvGraphicFramePr>
        <xdr:cNvPr id="41721109" name="Chart 1">
          <a:extLst>
            <a:ext uri="{FF2B5EF4-FFF2-40B4-BE49-F238E27FC236}">
              <a16:creationId xmlns:a16="http://schemas.microsoft.com/office/drawing/2014/main" id="{00000000-0008-0000-1700-0000159D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30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6938A3-C0FA-4755-B658-41276FC7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876800"/>
          <a:ext cx="304800" cy="295275"/>
        </a:xfrm>
        <a:prstGeom prst="rect">
          <a:avLst/>
        </a:prstGeom>
      </xdr:spPr>
    </xdr:pic>
    <xdr:clientData/>
  </xdr:twoCellAnchor>
  <xdr:twoCellAnchor editAs="oneCell">
    <xdr:from>
      <xdr:col>16</xdr:col>
      <xdr:colOff>57150</xdr:colOff>
      <xdr:row>29</xdr:row>
      <xdr:rowOff>66675</xdr:rowOff>
    </xdr:from>
    <xdr:to>
      <xdr:col>16</xdr:col>
      <xdr:colOff>361950</xdr:colOff>
      <xdr:row>30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D74AB8-DD3A-45C6-BF32-A513E5A9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4943475"/>
          <a:ext cx="304800" cy="295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</xdr:row>
      <xdr:rowOff>10583</xdr:rowOff>
    </xdr:from>
    <xdr:to>
      <xdr:col>16</xdr:col>
      <xdr:colOff>95250</xdr:colOff>
      <xdr:row>22</xdr:row>
      <xdr:rowOff>10584</xdr:rowOff>
    </xdr:to>
    <xdr:graphicFrame macro="">
      <xdr:nvGraphicFramePr>
        <xdr:cNvPr id="2" name="Chart 1" descr="Chart type: Line. 'Жене', 'Мушкарци' by 'Field1'&#10;&#10;Description automatically generated">
          <a:extLst>
            <a:ext uri="{FF2B5EF4-FFF2-40B4-BE49-F238E27FC236}">
              <a16:creationId xmlns:a16="http://schemas.microsoft.com/office/drawing/2014/main" id="{63377D02-0DB4-5EC2-17AF-6676C55B0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592666</xdr:colOff>
      <xdr:row>31</xdr:row>
      <xdr:rowOff>10582</xdr:rowOff>
    </xdr:from>
    <xdr:to>
      <xdr:col>16</xdr:col>
      <xdr:colOff>10583</xdr:colOff>
      <xdr:row>49</xdr:row>
      <xdr:rowOff>95250</xdr:rowOff>
    </xdr:to>
    <xdr:graphicFrame macro="">
      <xdr:nvGraphicFramePr>
        <xdr:cNvPr id="3" name="Chart 2" descr="Chart type: Line. 'Women', 'Men' by 'Field1'&#10;&#10;Description automatically generated">
          <a:extLst>
            <a:ext uri="{FF2B5EF4-FFF2-40B4-BE49-F238E27FC236}">
              <a16:creationId xmlns:a16="http://schemas.microsoft.com/office/drawing/2014/main" id="{AFC458A3-8C96-5ED7-524B-A247D4193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560917</xdr:colOff>
      <xdr:row>36</xdr:row>
      <xdr:rowOff>147108</xdr:rowOff>
    </xdr:from>
    <xdr:to>
      <xdr:col>9</xdr:col>
      <xdr:colOff>222251</xdr:colOff>
      <xdr:row>55</xdr:row>
      <xdr:rowOff>84667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74F09B-351C-453B-90F0-F221452B6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465667</xdr:colOff>
      <xdr:row>7</xdr:row>
      <xdr:rowOff>105833</xdr:rowOff>
    </xdr:from>
    <xdr:to>
      <xdr:col>10</xdr:col>
      <xdr:colOff>21166</xdr:colOff>
      <xdr:row>23</xdr:row>
      <xdr:rowOff>128057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AA14DA-9E51-4466-AF2E-4950393AF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433387</xdr:colOff>
      <xdr:row>9</xdr:row>
      <xdr:rowOff>66675</xdr:rowOff>
    </xdr:from>
    <xdr:to>
      <xdr:col>8</xdr:col>
      <xdr:colOff>128587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4F326-8D92-4F97-8591-F5CD19528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9</xdr:row>
      <xdr:rowOff>123825</xdr:rowOff>
    </xdr:from>
    <xdr:to>
      <xdr:col>19</xdr:col>
      <xdr:colOff>314325</xdr:colOff>
      <xdr:row>26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78ED76-8AB4-447B-BC9A-69209F0AC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3</xdr:row>
      <xdr:rowOff>114300</xdr:rowOff>
    </xdr:from>
    <xdr:to>
      <xdr:col>17</xdr:col>
      <xdr:colOff>1</xdr:colOff>
      <xdr:row>20</xdr:row>
      <xdr:rowOff>1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43583D9-F9D9-4F47-AB76-78B439AFD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29</xdr:row>
      <xdr:rowOff>1</xdr:rowOff>
    </xdr:from>
    <xdr:to>
      <xdr:col>17</xdr:col>
      <xdr:colOff>0</xdr:colOff>
      <xdr:row>45</xdr:row>
      <xdr:rowOff>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A18BB46-87AD-43AD-8D52-AE574F32B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10</xdr:row>
      <xdr:rowOff>161924</xdr:rowOff>
    </xdr:from>
    <xdr:to>
      <xdr:col>7</xdr:col>
      <xdr:colOff>0</xdr:colOff>
      <xdr:row>27</xdr:row>
      <xdr:rowOff>161924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1B7AE6BB-E8E5-4F69-AB12-B8E8ED88F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447675</xdr:colOff>
      <xdr:row>10</xdr:row>
      <xdr:rowOff>161924</xdr:rowOff>
    </xdr:from>
    <xdr:to>
      <xdr:col>17</xdr:col>
      <xdr:colOff>0</xdr:colOff>
      <xdr:row>28</xdr:row>
      <xdr:rowOff>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B6B3A8E8-08AF-44A8-AFEE-32D0BBBDF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3</xdr:row>
      <xdr:rowOff>0</xdr:rowOff>
    </xdr:from>
    <xdr:to>
      <xdr:col>20</xdr:col>
      <xdr:colOff>0</xdr:colOff>
      <xdr:row>19</xdr:row>
      <xdr:rowOff>152400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BC0D227-951F-4D84-A77E-9582F6DEC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27</xdr:row>
      <xdr:rowOff>152400</xdr:rowOff>
    </xdr:from>
    <xdr:to>
      <xdr:col>20</xdr:col>
      <xdr:colOff>1</xdr:colOff>
      <xdr:row>47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CF43FC3A-BFAD-4BBA-8D45-0055E2A56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3</xdr:row>
      <xdr:rowOff>0</xdr:rowOff>
    </xdr:from>
    <xdr:to>
      <xdr:col>19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B44420-B2CE-4FFB-B32A-A72615289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28</xdr:row>
      <xdr:rowOff>0</xdr:rowOff>
    </xdr:from>
    <xdr:to>
      <xdr:col>19</xdr:col>
      <xdr:colOff>0</xdr:colOff>
      <xdr:row>46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C1D9ABA-9616-4FFB-ABE9-3B32CBD06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CC5"/>
    <pageSetUpPr fitToPage="1"/>
  </sheetPr>
  <dimension ref="A1"/>
  <sheetViews>
    <sheetView tabSelected="1" workbookViewId="0">
      <selection activeCell="L1" sqref="L1"/>
    </sheetView>
  </sheetViews>
  <sheetFormatPr defaultRowHeight="12.75" x14ac:dyDescent="0.2"/>
  <sheetData/>
  <pageMargins left="0.2" right="0.2" top="0.5" bottom="0.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45"/>
  <sheetViews>
    <sheetView zoomScale="90" zoomScaleNormal="90" workbookViewId="0">
      <selection sqref="A1:IV1"/>
    </sheetView>
  </sheetViews>
  <sheetFormatPr defaultRowHeight="12.75" x14ac:dyDescent="0.2"/>
  <cols>
    <col min="2" max="2" width="30.140625" customWidth="1"/>
    <col min="12" max="12" width="22.5703125" customWidth="1"/>
  </cols>
  <sheetData>
    <row r="1" spans="1:16" s="16" customFormat="1" ht="36.75" customHeight="1" x14ac:dyDescent="0.25">
      <c r="A1" s="16" t="s">
        <v>68</v>
      </c>
    </row>
    <row r="2" spans="1:16" ht="15" customHeight="1" x14ac:dyDescent="0.2">
      <c r="J2" s="11"/>
    </row>
    <row r="3" spans="1:16" ht="15" customHeight="1" x14ac:dyDescent="0.2">
      <c r="B3" s="325"/>
      <c r="C3" s="323" t="s">
        <v>22</v>
      </c>
      <c r="D3" s="324"/>
      <c r="E3" s="323" t="s">
        <v>1</v>
      </c>
      <c r="F3" s="324"/>
      <c r="J3" s="11"/>
      <c r="L3" s="325"/>
      <c r="M3" s="323" t="s">
        <v>20</v>
      </c>
      <c r="N3" s="324"/>
      <c r="O3" s="323" t="s">
        <v>21</v>
      </c>
      <c r="P3" s="324"/>
    </row>
    <row r="4" spans="1:16" ht="16.5" customHeight="1" x14ac:dyDescent="0.2">
      <c r="B4" s="326"/>
      <c r="C4" s="13">
        <v>2010</v>
      </c>
      <c r="D4" s="13">
        <v>2015</v>
      </c>
      <c r="E4" s="13">
        <v>2010</v>
      </c>
      <c r="F4" s="13">
        <v>2015</v>
      </c>
      <c r="J4" s="11"/>
      <c r="L4" s="327"/>
      <c r="M4" s="13">
        <v>2010</v>
      </c>
      <c r="N4" s="13">
        <v>2015</v>
      </c>
      <c r="O4" s="13">
        <v>2010</v>
      </c>
      <c r="P4" s="13">
        <v>2015</v>
      </c>
    </row>
    <row r="5" spans="1:16" x14ac:dyDescent="0.2">
      <c r="B5" s="21" t="s">
        <v>42</v>
      </c>
      <c r="C5" s="14">
        <v>34</v>
      </c>
      <c r="D5" s="14">
        <v>33</v>
      </c>
      <c r="E5" s="14">
        <v>23</v>
      </c>
      <c r="F5" s="14">
        <v>21</v>
      </c>
      <c r="J5" s="11"/>
      <c r="L5" s="24" t="s">
        <v>37</v>
      </c>
      <c r="M5" s="15">
        <v>34.491048773831444</v>
      </c>
      <c r="N5" s="14">
        <v>32.684577357508822</v>
      </c>
      <c r="O5" s="14">
        <v>23.196209558402245</v>
      </c>
      <c r="P5" s="14">
        <v>20.910248675622757</v>
      </c>
    </row>
    <row r="6" spans="1:16" x14ac:dyDescent="0.2">
      <c r="B6" s="22" t="s">
        <v>43</v>
      </c>
      <c r="C6" s="14">
        <v>4</v>
      </c>
      <c r="D6" s="14">
        <v>5</v>
      </c>
      <c r="E6" s="14">
        <v>5</v>
      </c>
      <c r="F6" s="14">
        <v>5</v>
      </c>
      <c r="J6" s="11"/>
      <c r="L6" s="25" t="s">
        <v>38</v>
      </c>
      <c r="M6" s="15">
        <v>4.4658276950044176</v>
      </c>
      <c r="N6" s="14">
        <v>4.9045750589231565</v>
      </c>
      <c r="O6" s="14">
        <v>5.5167831710365434</v>
      </c>
      <c r="P6" s="14">
        <v>4.7549950521457243</v>
      </c>
    </row>
    <row r="7" spans="1:16" x14ac:dyDescent="0.2">
      <c r="B7" s="22" t="s">
        <v>44</v>
      </c>
      <c r="C7" s="14">
        <v>20</v>
      </c>
      <c r="D7" s="14">
        <v>19</v>
      </c>
      <c r="E7" s="14">
        <v>7</v>
      </c>
      <c r="F7" s="14">
        <v>11</v>
      </c>
      <c r="J7" s="11"/>
      <c r="L7" s="25" t="s">
        <v>49</v>
      </c>
      <c r="M7" s="15">
        <v>19.567445131043645</v>
      </c>
      <c r="N7" s="14">
        <v>19.619750687285915</v>
      </c>
      <c r="O7" s="14">
        <v>6.5350663759757692</v>
      </c>
      <c r="P7" s="14">
        <v>10.82389889703367</v>
      </c>
    </row>
    <row r="8" spans="1:16" x14ac:dyDescent="0.2">
      <c r="B8" s="23" t="s">
        <v>45</v>
      </c>
      <c r="C8" s="14">
        <v>42</v>
      </c>
      <c r="D8" s="14">
        <v>43</v>
      </c>
      <c r="E8" s="14">
        <v>65</v>
      </c>
      <c r="F8" s="14">
        <v>63</v>
      </c>
      <c r="J8" s="11"/>
      <c r="L8" s="26" t="s">
        <v>32</v>
      </c>
      <c r="M8" s="15">
        <v>41.475678400120501</v>
      </c>
      <c r="N8" s="14">
        <v>42.791096896282113</v>
      </c>
      <c r="O8" s="14">
        <v>64.751940894585431</v>
      </c>
      <c r="P8" s="14">
        <v>63.510857375197851</v>
      </c>
    </row>
    <row r="9" spans="1:16" ht="15" customHeight="1" x14ac:dyDescent="0.2">
      <c r="B9" s="19"/>
      <c r="C9" s="19"/>
      <c r="D9" s="19"/>
      <c r="E9" s="19"/>
      <c r="F9" s="19"/>
      <c r="J9" s="11"/>
      <c r="L9" s="17"/>
      <c r="M9" s="18"/>
      <c r="N9" s="18"/>
      <c r="O9" s="18"/>
      <c r="P9" s="18"/>
    </row>
    <row r="10" spans="1:16" ht="15" customHeight="1" x14ac:dyDescent="0.2">
      <c r="B10" s="19"/>
      <c r="C10" s="18"/>
      <c r="D10" s="18"/>
      <c r="E10" s="18"/>
      <c r="F10" s="18"/>
      <c r="J10" s="11"/>
      <c r="L10" s="17"/>
      <c r="M10" s="18"/>
      <c r="N10" s="18"/>
      <c r="O10" s="18"/>
      <c r="P10" s="18"/>
    </row>
    <row r="11" spans="1:16" ht="15" customHeight="1" x14ac:dyDescent="0.2">
      <c r="B11" s="19"/>
      <c r="C11" s="18"/>
      <c r="D11" s="18"/>
      <c r="E11" s="18"/>
      <c r="F11" s="18"/>
      <c r="J11" s="11"/>
    </row>
    <row r="12" spans="1:16" ht="15" customHeight="1" x14ac:dyDescent="0.25">
      <c r="B12" s="20" t="s">
        <v>64</v>
      </c>
      <c r="J12" s="11"/>
      <c r="L12" s="16" t="s">
        <v>47</v>
      </c>
    </row>
    <row r="13" spans="1:16" ht="15" customHeight="1" x14ac:dyDescent="0.2">
      <c r="J13" s="11"/>
    </row>
    <row r="14" spans="1:16" ht="15.75" customHeight="1" x14ac:dyDescent="0.2">
      <c r="J14" s="11"/>
    </row>
    <row r="15" spans="1:16" x14ac:dyDescent="0.2">
      <c r="J15" s="11"/>
    </row>
    <row r="16" spans="1:16" ht="16.5" customHeight="1" x14ac:dyDescent="0.2">
      <c r="J16" s="11"/>
    </row>
    <row r="17" spans="2:12" ht="15" customHeight="1" x14ac:dyDescent="0.2">
      <c r="J17" s="11"/>
    </row>
    <row r="18" spans="2:12" ht="15" customHeight="1" x14ac:dyDescent="0.2">
      <c r="J18" s="11"/>
    </row>
    <row r="19" spans="2:12" ht="15.75" customHeight="1" x14ac:dyDescent="0.2">
      <c r="J19" s="11"/>
    </row>
    <row r="20" spans="2:12" ht="15" customHeight="1" x14ac:dyDescent="0.2">
      <c r="J20" s="11"/>
    </row>
    <row r="21" spans="2:12" ht="15" customHeight="1" x14ac:dyDescent="0.2">
      <c r="J21" s="11"/>
    </row>
    <row r="22" spans="2:12" ht="15" customHeight="1" x14ac:dyDescent="0.2">
      <c r="J22" s="11"/>
    </row>
    <row r="23" spans="2:12" ht="15.75" customHeight="1" x14ac:dyDescent="0.2">
      <c r="J23" s="11"/>
    </row>
    <row r="24" spans="2:12" x14ac:dyDescent="0.2">
      <c r="J24" s="11"/>
    </row>
    <row r="25" spans="2:12" x14ac:dyDescent="0.2">
      <c r="J25" s="11"/>
    </row>
    <row r="26" spans="2:12" x14ac:dyDescent="0.2">
      <c r="J26" s="11"/>
    </row>
    <row r="27" spans="2:12" x14ac:dyDescent="0.2">
      <c r="J27" s="11"/>
    </row>
    <row r="28" spans="2:12" ht="15.75" customHeight="1" x14ac:dyDescent="0.2">
      <c r="J28" s="11"/>
    </row>
    <row r="29" spans="2:12" ht="15" customHeight="1" x14ac:dyDescent="0.2">
      <c r="J29" s="11"/>
    </row>
    <row r="30" spans="2:12" ht="15" customHeight="1" x14ac:dyDescent="0.2">
      <c r="B30" t="s">
        <v>48</v>
      </c>
      <c r="J30" s="11"/>
      <c r="L30" s="6" t="s">
        <v>50</v>
      </c>
    </row>
    <row r="31" spans="2:12" ht="15" customHeight="1" x14ac:dyDescent="0.2">
      <c r="J31" s="11"/>
    </row>
    <row r="32" spans="2:12" ht="15" customHeight="1" x14ac:dyDescent="0.2">
      <c r="J32" s="11"/>
    </row>
    <row r="33" spans="10:10" ht="15" customHeight="1" x14ac:dyDescent="0.2">
      <c r="J33" s="11"/>
    </row>
    <row r="34" spans="10:10" ht="15" customHeight="1" x14ac:dyDescent="0.2">
      <c r="J34" s="11"/>
    </row>
    <row r="35" spans="10:10" ht="15" customHeight="1" x14ac:dyDescent="0.2">
      <c r="J35" s="11"/>
    </row>
    <row r="36" spans="10:10" ht="15" customHeight="1" x14ac:dyDescent="0.2">
      <c r="J36" s="11"/>
    </row>
    <row r="37" spans="10:10" ht="15" customHeight="1" x14ac:dyDescent="0.2"/>
    <row r="38" spans="10:10" ht="15" customHeight="1" x14ac:dyDescent="0.2"/>
    <row r="39" spans="10:10" ht="15" customHeight="1" x14ac:dyDescent="0.2"/>
    <row r="41" spans="10:10" ht="15" customHeight="1" x14ac:dyDescent="0.2"/>
    <row r="42" spans="10:10" ht="15" customHeight="1" x14ac:dyDescent="0.2"/>
    <row r="43" spans="10:10" ht="16.5" customHeight="1" x14ac:dyDescent="0.2"/>
    <row r="44" spans="10:10" ht="15" customHeight="1" x14ac:dyDescent="0.2"/>
    <row r="45" spans="10:10" ht="15" customHeight="1" x14ac:dyDescent="0.2"/>
    <row r="46" spans="10:10" ht="15.75" customHeight="1" x14ac:dyDescent="0.2"/>
    <row r="47" spans="10:10" ht="15" customHeight="1" x14ac:dyDescent="0.2"/>
    <row r="48" spans="10:10" ht="15" customHeight="1" x14ac:dyDescent="0.2"/>
    <row r="49" ht="15" customHeight="1" x14ac:dyDescent="0.2"/>
    <row r="50" ht="15.75" customHeight="1" x14ac:dyDescent="0.2"/>
    <row r="51" ht="15" customHeight="1" x14ac:dyDescent="0.2"/>
    <row r="52" ht="15" customHeight="1" x14ac:dyDescent="0.2"/>
    <row r="54" hidden="1" x14ac:dyDescent="0.2"/>
    <row r="55" s="11" customFormat="1" ht="15" hidden="1" customHeight="1" x14ac:dyDescent="0.2"/>
    <row r="56" s="11" customFormat="1" ht="15" hidden="1" customHeight="1" thickBot="1" x14ac:dyDescent="0.25"/>
    <row r="57" s="11" customFormat="1" ht="15" hidden="1" customHeight="1" x14ac:dyDescent="0.2"/>
    <row r="58" s="11" customFormat="1" ht="12.75" hidden="1" customHeight="1" x14ac:dyDescent="0.2"/>
    <row r="59" s="11" customFormat="1" ht="15" hidden="1" customHeight="1" thickBot="1" x14ac:dyDescent="0.25"/>
    <row r="60" s="11" customFormat="1" ht="15" hidden="1" customHeight="1" x14ac:dyDescent="0.2"/>
    <row r="61" s="11" customFormat="1" ht="15" hidden="1" customHeight="1" x14ac:dyDescent="0.2"/>
    <row r="62" s="11" customFormat="1" ht="15" hidden="1" customHeight="1" x14ac:dyDescent="0.2"/>
    <row r="63" s="11" customFormat="1" ht="15" hidden="1" customHeight="1" thickBot="1" x14ac:dyDescent="0.25"/>
    <row r="64" s="11" customFormat="1" ht="15" hidden="1" customHeight="1" x14ac:dyDescent="0.2"/>
    <row r="65" s="11" customFormat="1" ht="15" hidden="1" customHeight="1" x14ac:dyDescent="0.2"/>
    <row r="66" s="11" customFormat="1" ht="16.5" hidden="1" customHeight="1" thickBot="1" x14ac:dyDescent="0.25"/>
    <row r="67" s="11" customFormat="1" ht="15" hidden="1" customHeight="1" x14ac:dyDescent="0.2"/>
    <row r="68" s="11" customFormat="1" ht="15" hidden="1" customHeight="1" x14ac:dyDescent="0.2"/>
    <row r="69" s="11" customFormat="1" ht="15.75" hidden="1" customHeight="1" thickBot="1" x14ac:dyDescent="0.25"/>
    <row r="70" s="11" customFormat="1" ht="15" hidden="1" customHeight="1" x14ac:dyDescent="0.2"/>
    <row r="71" s="11" customFormat="1" ht="15" hidden="1" customHeight="1" x14ac:dyDescent="0.2"/>
    <row r="72" s="11" customFormat="1" ht="15" hidden="1" customHeight="1" x14ac:dyDescent="0.2"/>
    <row r="73" s="11" customFormat="1" ht="15.75" hidden="1" customHeight="1" thickBot="1" x14ac:dyDescent="0.25"/>
    <row r="74" s="11" customFormat="1" hidden="1" x14ac:dyDescent="0.2"/>
    <row r="75" s="11" customFormat="1" hidden="1" x14ac:dyDescent="0.2"/>
    <row r="76" s="11" customFormat="1" hidden="1" x14ac:dyDescent="0.2"/>
    <row r="77" s="11" customFormat="1" ht="15" hidden="1" customHeight="1" x14ac:dyDescent="0.2"/>
    <row r="78" s="11" customFormat="1" ht="15" hidden="1" customHeight="1" thickBot="1" x14ac:dyDescent="0.25"/>
    <row r="79" s="11" customFormat="1" ht="15" hidden="1" customHeight="1" x14ac:dyDescent="0.2"/>
    <row r="80" s="11" customFormat="1" ht="12.75" hidden="1" customHeight="1" x14ac:dyDescent="0.2"/>
    <row r="81" s="11" customFormat="1" ht="15" hidden="1" customHeight="1" thickBot="1" x14ac:dyDescent="0.25"/>
    <row r="82" s="11" customFormat="1" ht="15" hidden="1" customHeight="1" x14ac:dyDescent="0.2"/>
    <row r="83" s="11" customFormat="1" ht="15" hidden="1" customHeight="1" x14ac:dyDescent="0.2"/>
    <row r="84" s="11" customFormat="1" ht="15" hidden="1" customHeight="1" x14ac:dyDescent="0.2"/>
    <row r="85" s="11" customFormat="1" ht="15" hidden="1" customHeight="1" thickBot="1" x14ac:dyDescent="0.25"/>
    <row r="86" s="11" customFormat="1" ht="15" hidden="1" customHeight="1" x14ac:dyDescent="0.2"/>
    <row r="87" s="11" customFormat="1" ht="15" hidden="1" customHeight="1" x14ac:dyDescent="0.2"/>
    <row r="88" s="11" customFormat="1" ht="16.5" hidden="1" customHeight="1" thickBot="1" x14ac:dyDescent="0.25"/>
    <row r="89" s="11" customFormat="1" ht="15" hidden="1" customHeight="1" x14ac:dyDescent="0.2"/>
    <row r="90" s="11" customFormat="1" ht="15" hidden="1" customHeight="1" x14ac:dyDescent="0.2"/>
    <row r="91" s="11" customFormat="1" ht="15.75" hidden="1" customHeight="1" thickBot="1" x14ac:dyDescent="0.25"/>
    <row r="92" s="11" customFormat="1" ht="15" hidden="1" customHeight="1" x14ac:dyDescent="0.2"/>
    <row r="93" s="11" customFormat="1" ht="15" hidden="1" customHeight="1" x14ac:dyDescent="0.2"/>
    <row r="94" s="11" customFormat="1" ht="15" hidden="1" customHeight="1" x14ac:dyDescent="0.2"/>
    <row r="95" s="11" customFormat="1" ht="15.75" hidden="1" customHeight="1" thickBot="1" x14ac:dyDescent="0.25"/>
    <row r="96" s="11" customFormat="1" hidden="1" x14ac:dyDescent="0.2"/>
    <row r="97" s="11" customFormat="1" hidden="1" x14ac:dyDescent="0.2"/>
    <row r="98" s="11" customFormat="1" hidden="1" x14ac:dyDescent="0.2"/>
    <row r="99" s="11" customFormat="1" hidden="1" x14ac:dyDescent="0.2"/>
    <row r="100" s="11" customFormat="1" hidden="1" x14ac:dyDescent="0.2"/>
    <row r="101" s="11" customFormat="1" ht="24" hidden="1" customHeight="1" x14ac:dyDescent="0.2"/>
    <row r="102" s="11" customFormat="1" ht="15" hidden="1" customHeight="1" x14ac:dyDescent="0.2"/>
    <row r="103" s="11" customFormat="1" ht="15" hidden="1" customHeight="1" x14ac:dyDescent="0.2"/>
    <row r="104" s="11" customFormat="1" ht="15" hidden="1" customHeight="1" x14ac:dyDescent="0.2"/>
    <row r="105" s="11" customFormat="1" ht="15" hidden="1" customHeight="1" x14ac:dyDescent="0.2"/>
    <row r="106" s="11" customFormat="1" ht="15" hidden="1" customHeight="1" x14ac:dyDescent="0.2"/>
    <row r="107" s="11" customFormat="1" ht="15" hidden="1" customHeight="1" x14ac:dyDescent="0.2"/>
    <row r="108" s="11" customFormat="1" ht="15" hidden="1" customHeight="1" x14ac:dyDescent="0.2"/>
    <row r="109" s="11" customFormat="1" hidden="1" x14ac:dyDescent="0.2"/>
    <row r="110" s="11" customFormat="1" ht="12.75" hidden="1" customHeight="1" x14ac:dyDescent="0.2"/>
    <row r="111" s="11" customFormat="1" hidden="1" x14ac:dyDescent="0.2"/>
    <row r="112" s="11" customFormat="1" hidden="1" x14ac:dyDescent="0.2"/>
    <row r="113" s="11" customFormat="1" ht="15.75" hidden="1" customHeight="1" x14ac:dyDescent="0.2"/>
    <row r="114" s="11" customFormat="1" ht="15" hidden="1" customHeight="1" x14ac:dyDescent="0.2"/>
    <row r="115" s="11" customFormat="1" ht="15" hidden="1" customHeight="1" x14ac:dyDescent="0.2"/>
    <row r="116" s="11" customFormat="1" ht="15" hidden="1" customHeight="1" x14ac:dyDescent="0.2"/>
    <row r="117" s="11" customFormat="1" ht="15" hidden="1" customHeight="1" x14ac:dyDescent="0.2"/>
    <row r="118" s="11" customFormat="1" ht="15" hidden="1" customHeight="1" x14ac:dyDescent="0.2"/>
    <row r="119" s="11" customFormat="1" ht="15" hidden="1" customHeight="1" x14ac:dyDescent="0.2"/>
    <row r="120" s="11" customFormat="1" ht="15" hidden="1" customHeight="1" x14ac:dyDescent="0.2"/>
    <row r="121" s="11" customFormat="1" hidden="1" x14ac:dyDescent="0.2"/>
    <row r="122" s="11" customFormat="1" ht="15" hidden="1" customHeight="1" x14ac:dyDescent="0.2"/>
    <row r="123" s="11" customFormat="1" hidden="1" x14ac:dyDescent="0.2"/>
    <row r="124" s="11" customFormat="1" hidden="1" x14ac:dyDescent="0.2"/>
    <row r="125" s="11" customFormat="1" hidden="1" x14ac:dyDescent="0.2"/>
    <row r="126" s="11" customFormat="1" ht="15.75" hidden="1" customHeight="1" x14ac:dyDescent="0.2"/>
    <row r="127" s="11" customFormat="1" ht="15" hidden="1" customHeight="1" x14ac:dyDescent="0.2"/>
    <row r="128" s="11" customFormat="1" ht="15" hidden="1" customHeight="1" x14ac:dyDescent="0.2"/>
    <row r="129" s="11" customFormat="1" ht="15.75" hidden="1" customHeight="1" thickBot="1" x14ac:dyDescent="0.25"/>
    <row r="130" s="11" customFormat="1" ht="15" hidden="1" customHeight="1" x14ac:dyDescent="0.2"/>
    <row r="131" s="11" customFormat="1" ht="15" hidden="1" customHeight="1" x14ac:dyDescent="0.2"/>
    <row r="132" s="11" customFormat="1" ht="15" hidden="1" customHeight="1" x14ac:dyDescent="0.2"/>
    <row r="133" s="11" customFormat="1" ht="15.75" hidden="1" customHeight="1" thickBot="1" x14ac:dyDescent="0.25"/>
    <row r="134" s="11" customFormat="1" ht="15" hidden="1" customHeight="1" x14ac:dyDescent="0.2"/>
    <row r="135" s="11" customFormat="1" ht="15" hidden="1" customHeight="1" x14ac:dyDescent="0.2"/>
    <row r="136" s="11" customFormat="1" ht="16.5" hidden="1" customHeight="1" thickBot="1" x14ac:dyDescent="0.25"/>
    <row r="137" s="11" customFormat="1" ht="15" hidden="1" customHeight="1" x14ac:dyDescent="0.2"/>
    <row r="138" s="11" customFormat="1" ht="15" hidden="1" customHeight="1" x14ac:dyDescent="0.2"/>
    <row r="139" s="11" customFormat="1" ht="15.75" hidden="1" customHeight="1" thickBot="1" x14ac:dyDescent="0.25"/>
    <row r="140" s="11" customFormat="1" ht="15" hidden="1" customHeight="1" x14ac:dyDescent="0.2"/>
    <row r="141" s="11" customFormat="1" ht="15" hidden="1" customHeight="1" x14ac:dyDescent="0.2"/>
    <row r="142" s="11" customFormat="1" ht="15" hidden="1" customHeight="1" x14ac:dyDescent="0.2"/>
    <row r="143" s="11" customFormat="1" ht="15.75" hidden="1" customHeight="1" thickBot="1" x14ac:dyDescent="0.25"/>
    <row r="144" s="11" customFormat="1" ht="15" hidden="1" customHeight="1" x14ac:dyDescent="0.2"/>
    <row r="145" hidden="1" x14ac:dyDescent="0.2"/>
  </sheetData>
  <mergeCells count="6">
    <mergeCell ref="O3:P3"/>
    <mergeCell ref="B3:B4"/>
    <mergeCell ref="C3:D3"/>
    <mergeCell ref="E3:F3"/>
    <mergeCell ref="L3:L4"/>
    <mergeCell ref="M3:N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U25"/>
  <sheetViews>
    <sheetView zoomScaleNormal="100" workbookViewId="0">
      <selection activeCell="V27" sqref="V27"/>
    </sheetView>
  </sheetViews>
  <sheetFormatPr defaultRowHeight="12.75" x14ac:dyDescent="0.2"/>
  <cols>
    <col min="1" max="1" width="7.85546875" style="1" customWidth="1"/>
    <col min="2" max="2" width="9.7109375" style="1" customWidth="1"/>
    <col min="3" max="4" width="9.140625" style="1"/>
    <col min="5" max="5" width="7.42578125" style="1" customWidth="1"/>
    <col min="6" max="9" width="9.140625" style="1"/>
    <col min="10" max="10" width="18.7109375" style="1" customWidth="1"/>
    <col min="11" max="11" width="5" style="12" customWidth="1"/>
    <col min="12" max="16384" width="9.140625" style="1"/>
  </cols>
  <sheetData>
    <row r="1" spans="1:21" x14ac:dyDescent="0.2">
      <c r="A1" s="90"/>
    </row>
    <row r="2" spans="1:21" x14ac:dyDescent="0.2">
      <c r="A2" s="90"/>
    </row>
    <row r="3" spans="1:21" ht="34.5" customHeight="1" x14ac:dyDescent="0.2">
      <c r="A3" s="328" t="s">
        <v>257</v>
      </c>
      <c r="B3" s="328"/>
      <c r="C3" s="328"/>
      <c r="D3" s="328"/>
      <c r="E3" s="328"/>
      <c r="F3" s="328"/>
      <c r="G3" s="328"/>
      <c r="H3" s="328"/>
      <c r="I3" s="328"/>
      <c r="J3" s="328"/>
      <c r="L3" s="328" t="s">
        <v>258</v>
      </c>
      <c r="M3" s="328"/>
      <c r="N3" s="328"/>
      <c r="O3" s="328"/>
      <c r="P3" s="328"/>
      <c r="Q3" s="328"/>
      <c r="R3" s="328"/>
      <c r="S3" s="328"/>
      <c r="T3" s="328"/>
      <c r="U3" s="328"/>
    </row>
    <row r="4" spans="1:21" x14ac:dyDescent="0.2">
      <c r="A4" s="90"/>
    </row>
    <row r="5" spans="1:21" x14ac:dyDescent="0.2">
      <c r="B5" s="208" t="s">
        <v>80</v>
      </c>
      <c r="C5" s="208" t="s">
        <v>79</v>
      </c>
      <c r="M5" s="208" t="s">
        <v>81</v>
      </c>
      <c r="N5" s="208" t="s">
        <v>82</v>
      </c>
    </row>
    <row r="6" spans="1:21" x14ac:dyDescent="0.2">
      <c r="A6" s="263">
        <v>2010</v>
      </c>
      <c r="B6" s="207">
        <v>7.2</v>
      </c>
      <c r="C6" s="207">
        <v>8.9</v>
      </c>
      <c r="L6" s="263">
        <v>2010</v>
      </c>
      <c r="M6" s="207">
        <v>7.2</v>
      </c>
      <c r="N6" s="207">
        <v>8.9</v>
      </c>
    </row>
    <row r="7" spans="1:21" x14ac:dyDescent="0.2">
      <c r="A7" s="220">
        <v>2014</v>
      </c>
      <c r="B7" s="207">
        <v>5.0999999999999996</v>
      </c>
      <c r="C7" s="207">
        <v>6.8</v>
      </c>
      <c r="L7" s="220">
        <v>2014</v>
      </c>
      <c r="M7" s="207">
        <v>5.0999999999999996</v>
      </c>
      <c r="N7" s="207">
        <v>6.8</v>
      </c>
    </row>
    <row r="8" spans="1:21" x14ac:dyDescent="0.2">
      <c r="A8" s="220">
        <v>2019</v>
      </c>
      <c r="B8" s="207">
        <v>3.1</v>
      </c>
      <c r="C8" s="207">
        <v>7.4</v>
      </c>
      <c r="L8" s="220">
        <v>2019</v>
      </c>
      <c r="M8" s="207">
        <v>3.1</v>
      </c>
      <c r="N8" s="207">
        <v>7.4</v>
      </c>
    </row>
    <row r="9" spans="1:21" x14ac:dyDescent="0.2">
      <c r="A9" s="220"/>
    </row>
    <row r="10" spans="1:21" x14ac:dyDescent="0.2">
      <c r="A10" s="220"/>
    </row>
    <row r="11" spans="1:21" x14ac:dyDescent="0.2">
      <c r="A11" s="220"/>
    </row>
    <row r="15" spans="1:21" ht="12.75" customHeight="1" x14ac:dyDescent="0.2">
      <c r="A15" s="206"/>
      <c r="B15" s="205"/>
      <c r="C15" s="205"/>
      <c r="D15" s="206"/>
      <c r="E15" s="206"/>
      <c r="F15" s="206"/>
      <c r="G15" s="206"/>
      <c r="H15" s="206"/>
      <c r="I15" s="206"/>
    </row>
    <row r="17" spans="1:16" x14ac:dyDescent="0.2">
      <c r="A17" s="205"/>
      <c r="B17" s="205"/>
      <c r="C17" s="205"/>
      <c r="D17" s="152"/>
      <c r="E17" s="152"/>
      <c r="F17" s="152"/>
      <c r="G17" s="152"/>
      <c r="H17" s="152"/>
      <c r="I17" s="152"/>
    </row>
    <row r="18" spans="1:16" x14ac:dyDescent="0.2">
      <c r="D18" s="152"/>
      <c r="E18" s="152"/>
      <c r="F18" s="152"/>
      <c r="G18" s="152"/>
      <c r="H18" s="152"/>
      <c r="I18" s="152"/>
    </row>
    <row r="19" spans="1:16" ht="12.75" customHeight="1" x14ac:dyDescent="0.2">
      <c r="E19" s="264" t="s">
        <v>244</v>
      </c>
      <c r="F19" s="265"/>
      <c r="G19" s="152"/>
      <c r="H19" s="152"/>
      <c r="I19" s="152"/>
      <c r="P19" s="86" t="s">
        <v>223</v>
      </c>
    </row>
    <row r="20" spans="1:16" x14ac:dyDescent="0.2">
      <c r="D20" s="1" t="s">
        <v>236</v>
      </c>
      <c r="O20" s="1" t="s">
        <v>241</v>
      </c>
      <c r="P20" s="1" t="s">
        <v>260</v>
      </c>
    </row>
    <row r="21" spans="1:16" x14ac:dyDescent="0.2">
      <c r="A21" s="221"/>
      <c r="B21" s="221"/>
      <c r="C21" s="221"/>
    </row>
    <row r="22" spans="1:16" x14ac:dyDescent="0.2">
      <c r="A22" s="221"/>
      <c r="B22" s="221"/>
      <c r="C22" s="221"/>
    </row>
    <row r="23" spans="1:16" x14ac:dyDescent="0.2">
      <c r="A23" s="221"/>
      <c r="B23" s="221"/>
      <c r="C23" s="221"/>
    </row>
    <row r="24" spans="1:16" x14ac:dyDescent="0.2">
      <c r="A24" s="221"/>
      <c r="B24" s="221"/>
      <c r="C24" s="221"/>
    </row>
    <row r="25" spans="1:16" x14ac:dyDescent="0.2">
      <c r="A25" s="221"/>
      <c r="B25" s="221"/>
      <c r="C25" s="221"/>
    </row>
  </sheetData>
  <mergeCells count="2">
    <mergeCell ref="A3:J3"/>
    <mergeCell ref="L3:U3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U45"/>
  <sheetViews>
    <sheetView zoomScaleNormal="100" workbookViewId="0">
      <selection activeCell="N29" sqref="N29:T30"/>
    </sheetView>
  </sheetViews>
  <sheetFormatPr defaultRowHeight="12.75" x14ac:dyDescent="0.2"/>
  <cols>
    <col min="1" max="1" width="8" style="1" customWidth="1"/>
    <col min="2" max="2" width="9.85546875" style="1" customWidth="1"/>
    <col min="3" max="3" width="9.140625" style="1"/>
    <col min="4" max="4" width="11" style="1" customWidth="1"/>
    <col min="5" max="9" width="9.140625" style="1"/>
    <col min="10" max="10" width="6.42578125" style="1" customWidth="1"/>
    <col min="11" max="11" width="4.28515625" style="12" customWidth="1"/>
    <col min="12" max="12" width="6.42578125" style="1" customWidth="1"/>
    <col min="13" max="13" width="7.140625" style="1" customWidth="1"/>
    <col min="14" max="16384" width="9.140625" style="1"/>
  </cols>
  <sheetData>
    <row r="1" spans="1:21" ht="14.25" customHeight="1" x14ac:dyDescent="0.2"/>
    <row r="2" spans="1:21" ht="31.5" customHeight="1" x14ac:dyDescent="0.2">
      <c r="B2" s="330" t="s">
        <v>220</v>
      </c>
      <c r="C2" s="330"/>
      <c r="D2" s="330" t="s">
        <v>219</v>
      </c>
      <c r="E2" s="330"/>
      <c r="I2" s="209"/>
      <c r="J2" s="152"/>
      <c r="K2" s="217"/>
      <c r="L2" s="152"/>
      <c r="N2" s="330" t="s">
        <v>218</v>
      </c>
      <c r="O2" s="330"/>
      <c r="P2" s="330" t="s">
        <v>217</v>
      </c>
      <c r="Q2" s="330"/>
    </row>
    <row r="3" spans="1:21" ht="24.75" customHeight="1" x14ac:dyDescent="0.2">
      <c r="A3" s="219"/>
      <c r="B3" s="208" t="s">
        <v>277</v>
      </c>
      <c r="C3" s="208" t="s">
        <v>278</v>
      </c>
      <c r="D3" s="208" t="s">
        <v>277</v>
      </c>
      <c r="E3" s="208" t="s">
        <v>278</v>
      </c>
      <c r="I3" s="209"/>
      <c r="J3" s="152"/>
      <c r="K3" s="217"/>
      <c r="L3" s="152"/>
      <c r="M3" s="219"/>
      <c r="N3" s="208" t="s">
        <v>81</v>
      </c>
      <c r="O3" s="208" t="s">
        <v>82</v>
      </c>
      <c r="P3" s="208" t="s">
        <v>81</v>
      </c>
      <c r="Q3" s="208" t="s">
        <v>82</v>
      </c>
    </row>
    <row r="4" spans="1:21" ht="14.25" customHeight="1" x14ac:dyDescent="0.2">
      <c r="A4" s="218">
        <v>2010</v>
      </c>
      <c r="B4" s="207">
        <v>14.7</v>
      </c>
      <c r="C4" s="207">
        <v>16.600000000000001</v>
      </c>
      <c r="D4" s="207">
        <v>4.2</v>
      </c>
      <c r="E4" s="207">
        <v>2.7</v>
      </c>
      <c r="I4" s="209"/>
      <c r="J4" s="152"/>
      <c r="K4" s="217"/>
      <c r="L4" s="152"/>
      <c r="M4" s="218">
        <v>2010</v>
      </c>
      <c r="N4" s="207">
        <v>14.7</v>
      </c>
      <c r="O4" s="207">
        <v>16.600000000000001</v>
      </c>
      <c r="P4" s="207">
        <v>4.2</v>
      </c>
      <c r="Q4" s="207">
        <v>2.7</v>
      </c>
    </row>
    <row r="5" spans="1:21" ht="14.25" customHeight="1" x14ac:dyDescent="0.2">
      <c r="A5" s="218">
        <v>2014</v>
      </c>
      <c r="B5" s="207">
        <v>12</v>
      </c>
      <c r="C5" s="207">
        <v>15.6</v>
      </c>
      <c r="D5" s="207">
        <v>3.6</v>
      </c>
      <c r="E5" s="207">
        <v>4.2</v>
      </c>
      <c r="I5" s="209"/>
      <c r="J5" s="152"/>
      <c r="K5" s="217"/>
      <c r="L5" s="152"/>
      <c r="M5" s="218">
        <v>2014</v>
      </c>
      <c r="N5" s="207">
        <v>12</v>
      </c>
      <c r="O5" s="207">
        <v>15.6</v>
      </c>
      <c r="P5" s="207">
        <v>3.6</v>
      </c>
      <c r="Q5" s="207">
        <v>4.2</v>
      </c>
    </row>
    <row r="6" spans="1:21" ht="14.25" customHeight="1" x14ac:dyDescent="0.2">
      <c r="A6" s="86">
        <v>2019</v>
      </c>
      <c r="B6" s="207">
        <v>8.9</v>
      </c>
      <c r="C6" s="207">
        <v>12.7</v>
      </c>
      <c r="D6" s="207">
        <v>1.9</v>
      </c>
      <c r="E6" s="207">
        <v>3.2</v>
      </c>
      <c r="I6" s="209"/>
      <c r="J6" s="152"/>
      <c r="K6" s="217"/>
      <c r="L6" s="152"/>
      <c r="M6" s="86">
        <v>2019</v>
      </c>
      <c r="N6" s="207">
        <v>8.9</v>
      </c>
      <c r="O6" s="207">
        <v>12.7</v>
      </c>
      <c r="P6" s="207">
        <v>1.9</v>
      </c>
      <c r="Q6" s="207">
        <v>3.2</v>
      </c>
    </row>
    <row r="7" spans="1:21" ht="14.25" customHeight="1" x14ac:dyDescent="0.2">
      <c r="B7" s="210"/>
      <c r="C7" s="210"/>
      <c r="D7" s="210"/>
      <c r="E7" s="210"/>
      <c r="I7" s="209"/>
      <c r="J7" s="152"/>
      <c r="K7" s="217"/>
      <c r="L7" s="152"/>
      <c r="N7" s="210"/>
      <c r="O7" s="210"/>
      <c r="P7" s="210"/>
      <c r="Q7" s="210"/>
    </row>
    <row r="8" spans="1:21" ht="47.25" customHeight="1" x14ac:dyDescent="0.2">
      <c r="A8" s="331" t="s">
        <v>281</v>
      </c>
      <c r="B8" s="331"/>
      <c r="C8" s="331"/>
      <c r="D8" s="331"/>
      <c r="E8" s="331"/>
      <c r="F8" s="331"/>
      <c r="G8" s="331"/>
      <c r="H8" s="331"/>
      <c r="I8" s="331"/>
      <c r="J8" s="152"/>
      <c r="K8" s="217"/>
      <c r="L8" s="152"/>
      <c r="M8" s="331" t="s">
        <v>259</v>
      </c>
      <c r="N8" s="331"/>
      <c r="O8" s="331"/>
      <c r="P8" s="331"/>
      <c r="Q8" s="331"/>
      <c r="R8" s="331"/>
      <c r="S8" s="331"/>
      <c r="T8" s="331"/>
      <c r="U8" s="331"/>
    </row>
    <row r="9" spans="1:21" ht="14.25" customHeight="1" x14ac:dyDescent="0.2">
      <c r="I9" s="211"/>
      <c r="J9" s="211"/>
      <c r="K9" s="217"/>
      <c r="L9" s="211"/>
      <c r="M9" s="211"/>
      <c r="N9" s="211"/>
    </row>
    <row r="10" spans="1:21" ht="14.25" customHeight="1" x14ac:dyDescent="0.2">
      <c r="I10" s="152"/>
      <c r="J10" s="152"/>
      <c r="K10" s="217"/>
      <c r="L10" s="152"/>
      <c r="M10" s="152"/>
      <c r="N10" s="152"/>
    </row>
    <row r="11" spans="1:21" ht="14.25" customHeight="1" x14ac:dyDescent="0.2">
      <c r="I11" s="152"/>
      <c r="J11" s="152"/>
      <c r="K11" s="217"/>
      <c r="L11" s="152"/>
      <c r="M11" s="152"/>
      <c r="N11" s="152"/>
    </row>
    <row r="12" spans="1:21" ht="14.25" customHeight="1" x14ac:dyDescent="0.2">
      <c r="I12" s="152"/>
      <c r="J12" s="152"/>
      <c r="K12" s="217"/>
      <c r="L12" s="152"/>
      <c r="M12" s="152"/>
      <c r="N12" s="152"/>
    </row>
    <row r="13" spans="1:21" ht="14.25" customHeight="1" x14ac:dyDescent="0.2">
      <c r="I13" s="152"/>
      <c r="J13" s="152"/>
      <c r="K13" s="217"/>
      <c r="L13" s="152"/>
      <c r="M13" s="152"/>
      <c r="N13" s="152"/>
    </row>
    <row r="14" spans="1:21" ht="14.25" customHeight="1" x14ac:dyDescent="0.2">
      <c r="I14" s="152"/>
      <c r="J14" s="152"/>
      <c r="K14" s="217"/>
      <c r="L14" s="152"/>
      <c r="M14" s="152"/>
      <c r="N14" s="152"/>
    </row>
    <row r="15" spans="1:21" ht="14.25" customHeight="1" x14ac:dyDescent="0.2">
      <c r="I15" s="211"/>
      <c r="J15" s="211"/>
      <c r="K15" s="216"/>
      <c r="L15" s="211"/>
      <c r="M15" s="211"/>
      <c r="N15" s="211"/>
    </row>
    <row r="19" spans="1:20" x14ac:dyDescent="0.2">
      <c r="A19" s="213"/>
      <c r="B19" s="210"/>
      <c r="C19" s="210"/>
      <c r="D19" s="210"/>
      <c r="H19" s="213"/>
      <c r="I19" s="210"/>
      <c r="J19" s="210"/>
      <c r="K19" s="214"/>
    </row>
    <row r="20" spans="1:20" x14ac:dyDescent="0.2">
      <c r="A20" s="213"/>
      <c r="B20" s="210"/>
      <c r="C20" s="210"/>
      <c r="D20" s="210"/>
      <c r="H20" s="213"/>
      <c r="I20" s="210"/>
      <c r="J20" s="210"/>
      <c r="K20" s="214"/>
    </row>
    <row r="21" spans="1:20" x14ac:dyDescent="0.2">
      <c r="A21" s="213"/>
      <c r="B21" s="210"/>
      <c r="C21" s="210"/>
      <c r="D21" s="210"/>
      <c r="H21" s="213"/>
      <c r="I21" s="210"/>
      <c r="J21" s="210"/>
      <c r="K21" s="214"/>
    </row>
    <row r="22" spans="1:20" x14ac:dyDescent="0.2">
      <c r="A22" s="213"/>
      <c r="B22" s="210"/>
      <c r="C22" s="210"/>
      <c r="D22" s="210"/>
      <c r="H22" s="213"/>
      <c r="I22" s="210"/>
      <c r="J22" s="210"/>
      <c r="K22" s="214"/>
    </row>
    <row r="23" spans="1:20" x14ac:dyDescent="0.2">
      <c r="A23" s="213"/>
      <c r="B23" s="210"/>
      <c r="C23" s="210"/>
      <c r="D23" s="210"/>
      <c r="H23" s="213"/>
      <c r="I23" s="210"/>
      <c r="J23" s="210"/>
      <c r="K23" s="214"/>
    </row>
    <row r="24" spans="1:20" x14ac:dyDescent="0.2">
      <c r="A24" s="213"/>
      <c r="B24" s="210"/>
      <c r="C24" s="210"/>
      <c r="D24" s="210"/>
      <c r="H24" s="213"/>
      <c r="I24" s="210"/>
      <c r="J24" s="210"/>
      <c r="K24" s="214"/>
    </row>
    <row r="25" spans="1:20" x14ac:dyDescent="0.2">
      <c r="A25" s="213"/>
      <c r="B25" s="210"/>
      <c r="C25" s="210"/>
      <c r="D25" s="210"/>
      <c r="H25" s="213"/>
      <c r="I25" s="210"/>
      <c r="J25" s="210"/>
      <c r="K25" s="214"/>
    </row>
    <row r="26" spans="1:20" x14ac:dyDescent="0.2">
      <c r="A26" s="213"/>
      <c r="B26" s="210"/>
      <c r="C26" s="210"/>
      <c r="D26" s="210"/>
      <c r="H26" s="213"/>
      <c r="I26" s="210"/>
      <c r="J26" s="210"/>
      <c r="K26" s="214"/>
    </row>
    <row r="27" spans="1:20" x14ac:dyDescent="0.2">
      <c r="A27" s="215"/>
      <c r="B27" s="210"/>
      <c r="C27" s="210"/>
      <c r="D27" s="210"/>
      <c r="H27" s="213"/>
      <c r="I27" s="210"/>
      <c r="J27" s="210"/>
      <c r="K27" s="214"/>
      <c r="M27" s="215"/>
    </row>
    <row r="28" spans="1:20" x14ac:dyDescent="0.2">
      <c r="B28" s="207" t="s">
        <v>221</v>
      </c>
      <c r="C28" s="210"/>
      <c r="D28" s="210"/>
      <c r="H28" s="213"/>
      <c r="I28" s="210"/>
      <c r="J28" s="210"/>
      <c r="K28" s="214"/>
      <c r="N28" s="86" t="s">
        <v>222</v>
      </c>
    </row>
    <row r="29" spans="1:20" ht="12.75" customHeight="1" x14ac:dyDescent="0.2">
      <c r="A29" s="329"/>
      <c r="B29" s="329"/>
      <c r="C29" s="329"/>
      <c r="D29" s="329"/>
      <c r="E29" s="329"/>
      <c r="F29" s="329"/>
      <c r="G29" s="329"/>
      <c r="H29" s="329"/>
      <c r="I29" s="210"/>
      <c r="J29" s="210"/>
      <c r="M29" s="215" t="s">
        <v>237</v>
      </c>
      <c r="N29" s="332" t="s">
        <v>282</v>
      </c>
      <c r="O29" s="332"/>
      <c r="P29" s="332"/>
      <c r="Q29" s="332"/>
      <c r="R29" s="332"/>
      <c r="S29" s="332"/>
      <c r="T29" s="332"/>
    </row>
    <row r="30" spans="1:20" x14ac:dyDescent="0.2">
      <c r="A30" s="1" t="s">
        <v>238</v>
      </c>
      <c r="B30" s="210"/>
      <c r="C30" s="210"/>
      <c r="D30" s="210"/>
      <c r="H30" s="213"/>
      <c r="I30" s="210"/>
      <c r="J30" s="210"/>
      <c r="K30" s="214"/>
      <c r="M30" s="1" t="s">
        <v>239</v>
      </c>
      <c r="N30" s="332"/>
      <c r="O30" s="332"/>
      <c r="P30" s="332"/>
      <c r="Q30" s="332"/>
      <c r="R30" s="332"/>
      <c r="S30" s="332"/>
      <c r="T30" s="332"/>
    </row>
    <row r="31" spans="1:20" x14ac:dyDescent="0.2">
      <c r="A31" s="213"/>
      <c r="B31" s="210"/>
      <c r="C31" s="210"/>
      <c r="D31" s="210"/>
      <c r="H31" s="213"/>
      <c r="I31" s="210"/>
      <c r="J31" s="210"/>
      <c r="K31" s="214"/>
    </row>
    <row r="32" spans="1:20" x14ac:dyDescent="0.2">
      <c r="H32" s="213"/>
      <c r="I32" s="210"/>
      <c r="J32" s="210"/>
      <c r="K32" s="214"/>
    </row>
    <row r="33" spans="4:19" x14ac:dyDescent="0.2">
      <c r="M33" s="212"/>
      <c r="N33" s="152"/>
      <c r="O33" s="152"/>
      <c r="P33" s="152"/>
      <c r="Q33" s="152"/>
      <c r="R33" s="152"/>
      <c r="S33" s="152"/>
    </row>
    <row r="34" spans="4:19" x14ac:dyDescent="0.2">
      <c r="D34" s="222"/>
      <c r="G34" s="222"/>
      <c r="K34" s="223"/>
      <c r="L34" s="212"/>
      <c r="M34" s="212"/>
      <c r="N34" s="152"/>
      <c r="O34" s="152"/>
      <c r="P34" s="152"/>
      <c r="Q34" s="152"/>
      <c r="R34" s="152"/>
      <c r="S34" s="152"/>
    </row>
    <row r="35" spans="4:19" x14ac:dyDescent="0.2">
      <c r="K35" s="223"/>
      <c r="L35" s="212"/>
      <c r="M35" s="212"/>
      <c r="N35" s="152"/>
      <c r="O35" s="152"/>
      <c r="P35" s="152"/>
      <c r="Q35" s="152"/>
      <c r="R35" s="152"/>
      <c r="S35" s="152"/>
    </row>
    <row r="36" spans="4:19" x14ac:dyDescent="0.2">
      <c r="K36" s="223"/>
      <c r="L36" s="212"/>
      <c r="M36" s="221"/>
      <c r="N36" s="152"/>
      <c r="O36" s="152"/>
      <c r="P36" s="152"/>
      <c r="Q36" s="152"/>
      <c r="R36" s="152"/>
      <c r="S36" s="152"/>
    </row>
    <row r="37" spans="4:19" x14ac:dyDescent="0.2">
      <c r="K37" s="226"/>
      <c r="L37" s="221"/>
      <c r="M37" s="221"/>
      <c r="N37" s="152"/>
      <c r="O37" s="152"/>
      <c r="P37" s="152"/>
      <c r="Q37" s="152"/>
      <c r="R37" s="152"/>
      <c r="S37" s="152"/>
    </row>
    <row r="38" spans="4:19" x14ac:dyDescent="0.2">
      <c r="K38" s="226"/>
      <c r="L38" s="221"/>
      <c r="M38" s="209"/>
      <c r="N38" s="210"/>
      <c r="O38" s="210"/>
      <c r="P38" s="210"/>
      <c r="Q38" s="210"/>
      <c r="R38" s="210"/>
      <c r="S38" s="210"/>
    </row>
    <row r="39" spans="4:19" x14ac:dyDescent="0.2">
      <c r="K39" s="224"/>
      <c r="L39" s="209"/>
      <c r="M39" s="212"/>
      <c r="N39" s="152"/>
      <c r="O39" s="152"/>
      <c r="P39" s="152"/>
      <c r="Q39" s="152"/>
      <c r="R39" s="152"/>
      <c r="S39" s="152"/>
    </row>
    <row r="40" spans="4:19" x14ac:dyDescent="0.2">
      <c r="K40" s="223"/>
      <c r="L40" s="212"/>
      <c r="M40" s="212"/>
      <c r="N40" s="152"/>
      <c r="O40" s="152"/>
      <c r="P40" s="152"/>
      <c r="Q40" s="152"/>
      <c r="R40" s="152"/>
      <c r="S40" s="152"/>
    </row>
    <row r="41" spans="4:19" x14ac:dyDescent="0.2">
      <c r="K41" s="223"/>
      <c r="L41" s="212"/>
      <c r="M41" s="212"/>
      <c r="N41" s="152"/>
      <c r="O41" s="152"/>
      <c r="P41" s="152"/>
      <c r="Q41" s="152"/>
      <c r="R41" s="152"/>
      <c r="S41" s="152"/>
    </row>
    <row r="42" spans="4:19" x14ac:dyDescent="0.2">
      <c r="K42" s="223"/>
      <c r="L42" s="212"/>
      <c r="M42" s="212"/>
      <c r="N42" s="152"/>
      <c r="O42" s="152"/>
      <c r="P42" s="152"/>
      <c r="Q42" s="152"/>
      <c r="R42" s="152"/>
      <c r="S42" s="152"/>
    </row>
    <row r="43" spans="4:19" x14ac:dyDescent="0.2">
      <c r="K43" s="223"/>
      <c r="L43" s="212"/>
      <c r="M43" s="212"/>
      <c r="N43" s="152"/>
      <c r="O43" s="152"/>
      <c r="P43" s="152"/>
      <c r="Q43" s="152"/>
      <c r="R43" s="152"/>
      <c r="S43" s="152"/>
    </row>
    <row r="44" spans="4:19" x14ac:dyDescent="0.2">
      <c r="K44" s="223"/>
      <c r="L44" s="212"/>
      <c r="M44" s="211"/>
      <c r="N44" s="210"/>
      <c r="O44" s="210"/>
      <c r="P44" s="210"/>
      <c r="Q44" s="210"/>
      <c r="R44" s="210"/>
      <c r="S44" s="210"/>
    </row>
    <row r="45" spans="4:19" x14ac:dyDescent="0.2">
      <c r="K45" s="225"/>
      <c r="L45" s="211"/>
    </row>
  </sheetData>
  <mergeCells count="8">
    <mergeCell ref="A29:H29"/>
    <mergeCell ref="B2:C2"/>
    <mergeCell ref="D2:E2"/>
    <mergeCell ref="N2:O2"/>
    <mergeCell ref="P2:Q2"/>
    <mergeCell ref="A8:I8"/>
    <mergeCell ref="M8:U8"/>
    <mergeCell ref="N29:T30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2:V24"/>
  <sheetViews>
    <sheetView workbookViewId="0">
      <selection activeCell="B28" sqref="B28"/>
    </sheetView>
  </sheetViews>
  <sheetFormatPr defaultRowHeight="12.75" x14ac:dyDescent="0.2"/>
  <cols>
    <col min="1" max="2" width="9.140625" style="4"/>
    <col min="3" max="3" width="9.85546875" style="4" customWidth="1"/>
    <col min="4" max="4" width="10.140625" style="4" customWidth="1"/>
    <col min="5" max="13" width="9.140625" style="4"/>
    <col min="14" max="14" width="4" style="31" customWidth="1"/>
    <col min="15" max="15" width="9.140625" style="4"/>
    <col min="16" max="16" width="6.7109375" style="4" customWidth="1"/>
    <col min="17" max="16384" width="9.140625" style="4"/>
  </cols>
  <sheetData>
    <row r="2" spans="1:22" ht="25.5" customHeight="1" x14ac:dyDescent="0.2">
      <c r="A2" s="282"/>
      <c r="B2" s="283" t="s">
        <v>1</v>
      </c>
      <c r="C2" s="283" t="s">
        <v>22</v>
      </c>
      <c r="E2" s="331" t="s">
        <v>118</v>
      </c>
      <c r="F2" s="331"/>
      <c r="G2" s="331"/>
      <c r="H2" s="331"/>
      <c r="I2" s="331"/>
      <c r="J2" s="331"/>
      <c r="K2" s="331"/>
      <c r="L2" s="331"/>
      <c r="M2" s="331"/>
      <c r="P2" s="331" t="s">
        <v>119</v>
      </c>
      <c r="Q2" s="331"/>
      <c r="R2" s="331"/>
      <c r="S2" s="331"/>
      <c r="T2" s="331"/>
      <c r="U2" s="331"/>
      <c r="V2" s="331"/>
    </row>
    <row r="3" spans="1:22" ht="17.25" customHeight="1" x14ac:dyDescent="0.2">
      <c r="A3" s="284">
        <v>2018</v>
      </c>
      <c r="B3" s="283">
        <v>15.2</v>
      </c>
      <c r="C3" s="283">
        <v>26.2</v>
      </c>
      <c r="E3" s="331"/>
      <c r="F3" s="331"/>
      <c r="G3" s="331"/>
      <c r="H3" s="331"/>
      <c r="I3" s="331"/>
      <c r="J3" s="331"/>
      <c r="K3" s="331"/>
      <c r="L3" s="331"/>
      <c r="M3" s="331"/>
      <c r="P3" s="331"/>
      <c r="Q3" s="331"/>
      <c r="R3" s="331"/>
      <c r="S3" s="331"/>
      <c r="T3" s="331"/>
      <c r="U3" s="331"/>
      <c r="V3" s="331"/>
    </row>
    <row r="4" spans="1:22" x14ac:dyDescent="0.2">
      <c r="A4" s="284">
        <v>2019</v>
      </c>
      <c r="B4" s="285">
        <v>15</v>
      </c>
      <c r="C4" s="283">
        <v>26.6</v>
      </c>
    </row>
    <row r="5" spans="1:22" x14ac:dyDescent="0.2">
      <c r="A5" s="286">
        <v>2020</v>
      </c>
      <c r="B5" s="287">
        <v>15.5</v>
      </c>
      <c r="C5" s="288">
        <v>27</v>
      </c>
    </row>
    <row r="6" spans="1:22" x14ac:dyDescent="0.2">
      <c r="A6" s="286">
        <v>2021</v>
      </c>
      <c r="B6" s="287">
        <v>15.1</v>
      </c>
      <c r="C6" s="287">
        <v>26.2</v>
      </c>
    </row>
    <row r="7" spans="1:22" x14ac:dyDescent="0.2">
      <c r="A7" s="286">
        <v>2022</v>
      </c>
      <c r="B7" s="283">
        <v>14.8</v>
      </c>
      <c r="C7" s="283">
        <v>24.5</v>
      </c>
    </row>
    <row r="8" spans="1:22" x14ac:dyDescent="0.2">
      <c r="A8" s="29"/>
      <c r="P8" s="85"/>
    </row>
    <row r="9" spans="1:22" x14ac:dyDescent="0.2">
      <c r="A9" s="29"/>
    </row>
    <row r="10" spans="1:22" x14ac:dyDescent="0.2">
      <c r="A10" s="29"/>
    </row>
    <row r="13" spans="1:22" x14ac:dyDescent="0.2">
      <c r="A13" s="282"/>
      <c r="B13" s="283" t="s">
        <v>21</v>
      </c>
      <c r="C13" s="283" t="s">
        <v>20</v>
      </c>
    </row>
    <row r="14" spans="1:22" x14ac:dyDescent="0.2">
      <c r="A14" s="284">
        <v>2018</v>
      </c>
      <c r="B14" s="283">
        <v>15.2</v>
      </c>
      <c r="C14" s="283">
        <v>26.2</v>
      </c>
    </row>
    <row r="15" spans="1:22" x14ac:dyDescent="0.2">
      <c r="A15" s="284">
        <v>2019</v>
      </c>
      <c r="B15" s="285">
        <v>15</v>
      </c>
      <c r="C15" s="283">
        <v>26.6</v>
      </c>
    </row>
    <row r="16" spans="1:22" x14ac:dyDescent="0.2">
      <c r="A16" s="286">
        <v>2020</v>
      </c>
      <c r="B16" s="287">
        <v>15.5</v>
      </c>
      <c r="C16" s="288">
        <v>27</v>
      </c>
    </row>
    <row r="17" spans="1:18" x14ac:dyDescent="0.2">
      <c r="A17" s="286">
        <v>2021</v>
      </c>
      <c r="B17" s="287">
        <v>15.1</v>
      </c>
      <c r="C17" s="287">
        <v>26.2</v>
      </c>
    </row>
    <row r="18" spans="1:18" x14ac:dyDescent="0.2">
      <c r="A18" s="286">
        <v>2022</v>
      </c>
      <c r="B18" s="283">
        <v>14.8</v>
      </c>
      <c r="C18" s="283">
        <v>24.5</v>
      </c>
    </row>
    <row r="20" spans="1:18" x14ac:dyDescent="0.2">
      <c r="A20" s="29"/>
    </row>
    <row r="21" spans="1:18" x14ac:dyDescent="0.2">
      <c r="A21" s="29"/>
    </row>
    <row r="23" spans="1:18" x14ac:dyDescent="0.2">
      <c r="E23" s="86" t="s">
        <v>245</v>
      </c>
      <c r="P23" s="1" t="s">
        <v>227</v>
      </c>
      <c r="Q23" s="86" t="s">
        <v>232</v>
      </c>
      <c r="R23" s="1"/>
    </row>
    <row r="24" spans="1:18" ht="18" customHeight="1" x14ac:dyDescent="0.2">
      <c r="E24" s="1" t="s">
        <v>246</v>
      </c>
      <c r="P24" s="1" t="s">
        <v>240</v>
      </c>
    </row>
  </sheetData>
  <mergeCells count="2">
    <mergeCell ref="E2:M3"/>
    <mergeCell ref="P2:V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AE76"/>
  <sheetViews>
    <sheetView workbookViewId="0">
      <selection activeCell="A3" sqref="A3"/>
    </sheetView>
  </sheetViews>
  <sheetFormatPr defaultRowHeight="12.75" x14ac:dyDescent="0.2"/>
  <cols>
    <col min="1" max="1" width="9.140625" style="1"/>
    <col min="2" max="2" width="28.5703125" style="1" customWidth="1"/>
    <col min="3" max="4" width="8.42578125" style="1" customWidth="1"/>
    <col min="5" max="16384" width="9.140625" style="1"/>
  </cols>
  <sheetData>
    <row r="1" spans="2:17" s="5" customFormat="1" x14ac:dyDescent="0.2"/>
    <row r="2" spans="2:17" x14ac:dyDescent="0.2">
      <c r="B2" s="49" t="s">
        <v>93</v>
      </c>
      <c r="C2" s="49"/>
      <c r="D2" s="49"/>
      <c r="E2" s="29"/>
      <c r="F2" s="29"/>
      <c r="G2" s="29"/>
    </row>
    <row r="3" spans="2:17" x14ac:dyDescent="0.2">
      <c r="B3" s="49"/>
      <c r="C3" s="49"/>
      <c r="D3" s="49"/>
      <c r="E3" s="29"/>
      <c r="F3" s="29"/>
      <c r="G3" s="29"/>
    </row>
    <row r="4" spans="2:17" x14ac:dyDescent="0.2">
      <c r="B4" s="305" t="s">
        <v>3</v>
      </c>
      <c r="C4" s="303" t="s">
        <v>2</v>
      </c>
      <c r="D4" s="304"/>
      <c r="E4" s="303" t="s">
        <v>16</v>
      </c>
      <c r="F4" s="304"/>
      <c r="G4" s="303" t="s">
        <v>9</v>
      </c>
      <c r="H4" s="304"/>
      <c r="I4" s="303" t="s">
        <v>10</v>
      </c>
      <c r="J4" s="304"/>
      <c r="K4" s="303" t="s">
        <v>11</v>
      </c>
      <c r="L4" s="304"/>
      <c r="M4" s="303" t="s">
        <v>39</v>
      </c>
      <c r="N4" s="304"/>
      <c r="O4" s="303" t="s">
        <v>40</v>
      </c>
      <c r="P4" s="304"/>
      <c r="Q4"/>
    </row>
    <row r="5" spans="2:17" x14ac:dyDescent="0.2">
      <c r="B5" s="305"/>
      <c r="C5" s="258" t="s">
        <v>261</v>
      </c>
      <c r="D5" s="258" t="s">
        <v>262</v>
      </c>
      <c r="E5" s="258" t="s">
        <v>261</v>
      </c>
      <c r="F5" s="258" t="s">
        <v>262</v>
      </c>
      <c r="G5" s="258" t="s">
        <v>261</v>
      </c>
      <c r="H5" s="258" t="s">
        <v>262</v>
      </c>
      <c r="I5" s="258" t="s">
        <v>261</v>
      </c>
      <c r="J5" s="258" t="s">
        <v>262</v>
      </c>
      <c r="K5" s="258" t="s">
        <v>261</v>
      </c>
      <c r="L5" s="258" t="s">
        <v>262</v>
      </c>
      <c r="M5" s="258" t="s">
        <v>261</v>
      </c>
      <c r="N5" s="258" t="s">
        <v>262</v>
      </c>
      <c r="O5" s="258" t="s">
        <v>261</v>
      </c>
      <c r="P5" s="258" t="s">
        <v>262</v>
      </c>
      <c r="Q5"/>
    </row>
    <row r="6" spans="2:17" x14ac:dyDescent="0.2">
      <c r="B6" s="50" t="s">
        <v>2</v>
      </c>
      <c r="C6" s="111">
        <v>54255</v>
      </c>
      <c r="D6" s="111">
        <v>54948</v>
      </c>
      <c r="E6" s="111">
        <v>158</v>
      </c>
      <c r="F6" s="111">
        <v>216</v>
      </c>
      <c r="G6" s="111">
        <v>125</v>
      </c>
      <c r="H6" s="111">
        <v>387</v>
      </c>
      <c r="I6" s="111">
        <v>669</v>
      </c>
      <c r="J6" s="111">
        <v>1228</v>
      </c>
      <c r="K6" s="111">
        <v>2936</v>
      </c>
      <c r="L6" s="111">
        <v>5745</v>
      </c>
      <c r="M6" s="111">
        <v>14381</v>
      </c>
      <c r="N6" s="111">
        <v>21061</v>
      </c>
      <c r="O6" s="111">
        <v>35986</v>
      </c>
      <c r="P6" s="111">
        <v>26311</v>
      </c>
      <c r="Q6"/>
    </row>
    <row r="7" spans="2:17" x14ac:dyDescent="0.2">
      <c r="B7" s="259" t="s">
        <v>23</v>
      </c>
      <c r="C7" s="260">
        <v>27929</v>
      </c>
      <c r="D7" s="260">
        <v>23695</v>
      </c>
      <c r="E7" s="260">
        <v>7</v>
      </c>
      <c r="F7" s="260">
        <v>3</v>
      </c>
      <c r="G7" s="260">
        <v>11</v>
      </c>
      <c r="H7" s="260">
        <v>38</v>
      </c>
      <c r="I7" s="260">
        <v>111</v>
      </c>
      <c r="J7" s="260">
        <v>248</v>
      </c>
      <c r="K7" s="260">
        <v>669</v>
      </c>
      <c r="L7" s="260">
        <v>1918</v>
      </c>
      <c r="M7" s="260">
        <v>5352</v>
      </c>
      <c r="N7" s="260">
        <v>7983</v>
      </c>
      <c r="O7" s="260">
        <v>21779</v>
      </c>
      <c r="P7" s="260">
        <v>13505</v>
      </c>
      <c r="Q7"/>
    </row>
    <row r="8" spans="2:17" x14ac:dyDescent="0.2">
      <c r="B8" s="50" t="s">
        <v>4</v>
      </c>
      <c r="C8" s="111">
        <v>9131</v>
      </c>
      <c r="D8" s="111">
        <v>11036</v>
      </c>
      <c r="E8" s="111">
        <v>10</v>
      </c>
      <c r="F8" s="111">
        <v>9</v>
      </c>
      <c r="G8" s="111">
        <v>23</v>
      </c>
      <c r="H8" s="111">
        <v>42</v>
      </c>
      <c r="I8" s="111">
        <v>275</v>
      </c>
      <c r="J8" s="111">
        <v>181</v>
      </c>
      <c r="K8" s="111">
        <v>1335</v>
      </c>
      <c r="L8" s="111">
        <v>1477</v>
      </c>
      <c r="M8" s="111">
        <v>4424</v>
      </c>
      <c r="N8" s="111">
        <v>5953</v>
      </c>
      <c r="O8" s="111">
        <v>3064</v>
      </c>
      <c r="P8" s="111">
        <v>3374</v>
      </c>
      <c r="Q8"/>
    </row>
    <row r="9" spans="2:17" x14ac:dyDescent="0.2">
      <c r="B9" s="259" t="s">
        <v>263</v>
      </c>
      <c r="C9" s="260">
        <v>3731</v>
      </c>
      <c r="D9" s="260">
        <v>4551</v>
      </c>
      <c r="E9" s="260">
        <v>2</v>
      </c>
      <c r="F9" s="260">
        <v>1</v>
      </c>
      <c r="G9" s="260">
        <v>6</v>
      </c>
      <c r="H9" s="260">
        <v>9</v>
      </c>
      <c r="I9" s="260">
        <v>25</v>
      </c>
      <c r="J9" s="260">
        <v>30</v>
      </c>
      <c r="K9" s="260">
        <v>144</v>
      </c>
      <c r="L9" s="260">
        <v>252</v>
      </c>
      <c r="M9" s="260">
        <v>1025</v>
      </c>
      <c r="N9" s="260">
        <v>1533</v>
      </c>
      <c r="O9" s="260">
        <v>2529</v>
      </c>
      <c r="P9" s="260">
        <v>2726</v>
      </c>
      <c r="Q9"/>
    </row>
    <row r="10" spans="2:17" x14ac:dyDescent="0.2">
      <c r="B10" s="50" t="s">
        <v>24</v>
      </c>
      <c r="C10" s="111">
        <v>2857</v>
      </c>
      <c r="D10" s="111">
        <v>3720</v>
      </c>
      <c r="E10" s="111">
        <v>1</v>
      </c>
      <c r="F10" s="111">
        <v>2</v>
      </c>
      <c r="G10" s="111">
        <v>5</v>
      </c>
      <c r="H10" s="111">
        <v>11</v>
      </c>
      <c r="I10" s="111">
        <v>33</v>
      </c>
      <c r="J10" s="111">
        <v>56</v>
      </c>
      <c r="K10" s="111">
        <v>138</v>
      </c>
      <c r="L10" s="111">
        <v>260</v>
      </c>
      <c r="M10" s="111">
        <v>895</v>
      </c>
      <c r="N10" s="111">
        <v>1451</v>
      </c>
      <c r="O10" s="111">
        <v>1785</v>
      </c>
      <c r="P10" s="111">
        <v>1940</v>
      </c>
      <c r="Q10"/>
    </row>
    <row r="11" spans="2:17" x14ac:dyDescent="0.2">
      <c r="B11" s="259" t="s">
        <v>5</v>
      </c>
      <c r="C11" s="260">
        <v>10607</v>
      </c>
      <c r="D11" s="260">
        <v>11946</v>
      </c>
      <c r="E11" s="260">
        <v>138</v>
      </c>
      <c r="F11" s="260">
        <v>201</v>
      </c>
      <c r="G11" s="260">
        <v>80</v>
      </c>
      <c r="H11" s="260">
        <v>287</v>
      </c>
      <c r="I11" s="260">
        <v>225</v>
      </c>
      <c r="J11" s="260">
        <v>713</v>
      </c>
      <c r="K11" s="260">
        <v>650</v>
      </c>
      <c r="L11" s="260">
        <v>1838</v>
      </c>
      <c r="M11" s="260">
        <v>2685</v>
      </c>
      <c r="N11" s="260">
        <v>4141</v>
      </c>
      <c r="O11" s="260">
        <v>6829</v>
      </c>
      <c r="P11" s="260">
        <v>4766</v>
      </c>
      <c r="Q11"/>
    </row>
    <row r="13" spans="2:17" x14ac:dyDescent="0.2">
      <c r="B13" s="334" t="s">
        <v>3</v>
      </c>
      <c r="C13" s="303" t="s">
        <v>2</v>
      </c>
      <c r="D13" s="304"/>
      <c r="E13" s="303" t="s">
        <v>16</v>
      </c>
      <c r="F13" s="304"/>
      <c r="G13" s="303" t="s">
        <v>9</v>
      </c>
      <c r="H13" s="304"/>
      <c r="I13" s="303" t="s">
        <v>10</v>
      </c>
      <c r="J13" s="304"/>
      <c r="K13" s="303" t="s">
        <v>11</v>
      </c>
      <c r="L13" s="304"/>
      <c r="M13" s="303" t="s">
        <v>39</v>
      </c>
      <c r="N13" s="304"/>
      <c r="O13" s="303" t="s">
        <v>40</v>
      </c>
      <c r="P13" s="304"/>
    </row>
    <row r="14" spans="2:17" x14ac:dyDescent="0.2">
      <c r="B14" s="335"/>
      <c r="C14" s="258" t="s">
        <v>261</v>
      </c>
      <c r="D14" s="258" t="s">
        <v>262</v>
      </c>
      <c r="E14" s="258" t="s">
        <v>261</v>
      </c>
      <c r="F14" s="258" t="s">
        <v>262</v>
      </c>
      <c r="G14" s="258" t="s">
        <v>261</v>
      </c>
      <c r="H14" s="258" t="s">
        <v>262</v>
      </c>
      <c r="I14" s="258" t="s">
        <v>261</v>
      </c>
      <c r="J14" s="258" t="s">
        <v>262</v>
      </c>
      <c r="K14" s="258" t="s">
        <v>261</v>
      </c>
      <c r="L14" s="258" t="s">
        <v>262</v>
      </c>
      <c r="M14" s="258" t="s">
        <v>261</v>
      </c>
      <c r="N14" s="258" t="s">
        <v>262</v>
      </c>
      <c r="O14" s="258" t="s">
        <v>261</v>
      </c>
      <c r="P14" s="258" t="s">
        <v>262</v>
      </c>
    </row>
    <row r="15" spans="2:17" ht="16.5" customHeight="1" x14ac:dyDescent="0.2">
      <c r="B15" s="50" t="s">
        <v>2</v>
      </c>
      <c r="C15" s="261">
        <v>49.682701024697124</v>
      </c>
      <c r="D15" s="261">
        <v>50.317298975302876</v>
      </c>
      <c r="E15" s="261">
        <v>42.245989304812831</v>
      </c>
      <c r="F15" s="261">
        <v>57.754010695187169</v>
      </c>
      <c r="G15" s="261">
        <v>24.4140625</v>
      </c>
      <c r="H15" s="261">
        <v>75.5859375</v>
      </c>
      <c r="I15" s="261">
        <v>35.266209804955196</v>
      </c>
      <c r="J15" s="261">
        <v>64.733790195044804</v>
      </c>
      <c r="K15" s="261">
        <v>33.820988365395692</v>
      </c>
      <c r="L15" s="261">
        <v>66.179011634604308</v>
      </c>
      <c r="M15" s="261">
        <v>40.576152587325772</v>
      </c>
      <c r="N15" s="261">
        <v>59.423847412674228</v>
      </c>
      <c r="O15" s="261">
        <v>57.765221439234637</v>
      </c>
      <c r="P15" s="261">
        <v>42.234778560765363</v>
      </c>
    </row>
    <row r="16" spans="2:17" x14ac:dyDescent="0.2">
      <c r="B16" s="50" t="s">
        <v>23</v>
      </c>
      <c r="C16" s="261">
        <v>54.100805826747248</v>
      </c>
      <c r="D16" s="261">
        <v>45.899194173252752</v>
      </c>
      <c r="E16" s="261">
        <v>70</v>
      </c>
      <c r="F16" s="261">
        <v>30</v>
      </c>
      <c r="G16" s="261">
        <v>22.448979591836736</v>
      </c>
      <c r="H16" s="261">
        <v>77.551020408163268</v>
      </c>
      <c r="I16" s="261">
        <v>30.919220055710305</v>
      </c>
      <c r="J16" s="261">
        <v>69.080779944289688</v>
      </c>
      <c r="K16" s="261">
        <v>25.860069578662543</v>
      </c>
      <c r="L16" s="261">
        <v>74.139930421337453</v>
      </c>
      <c r="M16" s="261">
        <v>40.134983127109109</v>
      </c>
      <c r="N16" s="261">
        <v>59.865016872890891</v>
      </c>
      <c r="O16" s="261">
        <v>61.724861126856368</v>
      </c>
      <c r="P16" s="261">
        <v>38.275138873143632</v>
      </c>
    </row>
    <row r="17" spans="2:17" x14ac:dyDescent="0.2">
      <c r="B17" s="50" t="s">
        <v>4</v>
      </c>
      <c r="C17" s="261">
        <v>45.276937571279817</v>
      </c>
      <c r="D17" s="261">
        <v>54.723062428720183</v>
      </c>
      <c r="E17" s="261">
        <v>52.631578947368418</v>
      </c>
      <c r="F17" s="261">
        <v>47.368421052631582</v>
      </c>
      <c r="G17" s="261">
        <v>35.384615384615387</v>
      </c>
      <c r="H17" s="261">
        <v>64.615384615384613</v>
      </c>
      <c r="I17" s="261">
        <v>60.307017543859651</v>
      </c>
      <c r="J17" s="261">
        <v>39.692982456140349</v>
      </c>
      <c r="K17" s="261">
        <v>47.475106685633001</v>
      </c>
      <c r="L17" s="261">
        <v>52.524893314366999</v>
      </c>
      <c r="M17" s="261">
        <v>42.632745494844364</v>
      </c>
      <c r="N17" s="261">
        <v>57.367254505155636</v>
      </c>
      <c r="O17" s="261">
        <v>47.592420006213111</v>
      </c>
      <c r="P17" s="261">
        <v>52.407579993786889</v>
      </c>
    </row>
    <row r="18" spans="2:17" x14ac:dyDescent="0.2">
      <c r="B18" s="50" t="s">
        <v>263</v>
      </c>
      <c r="C18" s="261">
        <v>45.049504950495049</v>
      </c>
      <c r="D18" s="261">
        <v>54.950495049504951</v>
      </c>
      <c r="E18" s="261">
        <v>66.666666666666671</v>
      </c>
      <c r="F18" s="261">
        <v>33.333333333333336</v>
      </c>
      <c r="G18" s="261">
        <v>40</v>
      </c>
      <c r="H18" s="261">
        <v>60</v>
      </c>
      <c r="I18" s="261">
        <v>45.454545454545453</v>
      </c>
      <c r="J18" s="261">
        <v>54.545454545454547</v>
      </c>
      <c r="K18" s="261">
        <v>36.363636363636367</v>
      </c>
      <c r="L18" s="261">
        <v>63.636363636363633</v>
      </c>
      <c r="M18" s="261">
        <v>40.070367474589524</v>
      </c>
      <c r="N18" s="261">
        <v>59.929632525410476</v>
      </c>
      <c r="O18" s="261">
        <v>48.125594671741197</v>
      </c>
      <c r="P18" s="261">
        <v>51.874405328258803</v>
      </c>
    </row>
    <row r="19" spans="2:17" x14ac:dyDescent="0.2">
      <c r="B19" s="50" t="s">
        <v>24</v>
      </c>
      <c r="C19" s="261">
        <v>43.439258020374034</v>
      </c>
      <c r="D19" s="261">
        <v>56.560741979625966</v>
      </c>
      <c r="E19" s="261">
        <v>33.333333333333336</v>
      </c>
      <c r="F19" s="261">
        <v>66.666666666666671</v>
      </c>
      <c r="G19" s="261">
        <v>31.25</v>
      </c>
      <c r="H19" s="261">
        <v>68.75</v>
      </c>
      <c r="I19" s="261">
        <v>37.078651685393261</v>
      </c>
      <c r="J19" s="261">
        <v>62.921348314606739</v>
      </c>
      <c r="K19" s="261">
        <v>34.673366834170857</v>
      </c>
      <c r="L19" s="261">
        <v>65.326633165829151</v>
      </c>
      <c r="M19" s="261">
        <v>38.150042625745954</v>
      </c>
      <c r="N19" s="261">
        <v>61.849957374254046</v>
      </c>
      <c r="O19" s="261">
        <v>47.919463087248324</v>
      </c>
      <c r="P19" s="261">
        <v>52.080536912751676</v>
      </c>
    </row>
    <row r="20" spans="2:17" x14ac:dyDescent="0.2">
      <c r="B20" s="50" t="s">
        <v>5</v>
      </c>
      <c r="C20" s="261">
        <v>47.031437059371257</v>
      </c>
      <c r="D20" s="261">
        <v>52.968562940628743</v>
      </c>
      <c r="E20" s="261">
        <v>40.707964601769909</v>
      </c>
      <c r="F20" s="261">
        <v>59.292035398230091</v>
      </c>
      <c r="G20" s="261">
        <v>21.798365122615802</v>
      </c>
      <c r="H20" s="261">
        <v>78.201634877384194</v>
      </c>
      <c r="I20" s="261">
        <v>23.987206823027719</v>
      </c>
      <c r="J20" s="261">
        <v>76.012793176972281</v>
      </c>
      <c r="K20" s="261">
        <v>26.125401929260452</v>
      </c>
      <c r="L20" s="261">
        <v>73.874598070739552</v>
      </c>
      <c r="M20" s="261">
        <v>39.334895985936129</v>
      </c>
      <c r="N20" s="261">
        <v>60.665104014063871</v>
      </c>
      <c r="O20" s="261">
        <v>58.896075894782236</v>
      </c>
      <c r="P20" s="261">
        <v>41.103924105217764</v>
      </c>
    </row>
    <row r="21" spans="2:17" x14ac:dyDescent="0.2">
      <c r="B21" s="114" t="s">
        <v>264</v>
      </c>
    </row>
    <row r="22" spans="2:17" x14ac:dyDescent="0.2">
      <c r="B22" s="1" t="s">
        <v>8</v>
      </c>
    </row>
    <row r="24" spans="2:17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6" spans="2:17" x14ac:dyDescent="0.2">
      <c r="B26" s="4" t="s">
        <v>94</v>
      </c>
      <c r="C26" s="5"/>
      <c r="D26" s="5"/>
    </row>
    <row r="27" spans="2:17" x14ac:dyDescent="0.2">
      <c r="B27" s="52"/>
      <c r="C27" s="32"/>
      <c r="D27" s="32"/>
      <c r="E27"/>
      <c r="F27"/>
      <c r="G27"/>
      <c r="H27"/>
      <c r="I27"/>
      <c r="J27"/>
      <c r="K27"/>
      <c r="L27"/>
      <c r="M27"/>
      <c r="N27"/>
      <c r="O27"/>
      <c r="P27"/>
    </row>
    <row r="28" spans="2:17" x14ac:dyDescent="0.2">
      <c r="B28" s="334" t="s">
        <v>41</v>
      </c>
      <c r="C28" s="303" t="s">
        <v>14</v>
      </c>
      <c r="D28" s="304"/>
      <c r="E28" s="303" t="s">
        <v>16</v>
      </c>
      <c r="F28" s="304"/>
      <c r="G28" s="303" t="s">
        <v>9</v>
      </c>
      <c r="H28" s="304"/>
      <c r="I28" s="303" t="s">
        <v>10</v>
      </c>
      <c r="J28" s="304"/>
      <c r="K28" s="303" t="s">
        <v>11</v>
      </c>
      <c r="L28" s="304"/>
      <c r="M28" s="303" t="s">
        <v>39</v>
      </c>
      <c r="N28" s="304"/>
      <c r="O28" s="303" t="s">
        <v>40</v>
      </c>
      <c r="P28" s="304"/>
    </row>
    <row r="29" spans="2:17" x14ac:dyDescent="0.2">
      <c r="B29" s="335"/>
      <c r="C29" s="258" t="s">
        <v>13</v>
      </c>
      <c r="D29" s="258" t="s">
        <v>0</v>
      </c>
      <c r="E29" s="258" t="s">
        <v>13</v>
      </c>
      <c r="F29" s="258" t="s">
        <v>0</v>
      </c>
      <c r="G29" s="258" t="s">
        <v>13</v>
      </c>
      <c r="H29" s="258" t="s">
        <v>0</v>
      </c>
      <c r="I29" s="258" t="s">
        <v>13</v>
      </c>
      <c r="J29" s="258" t="s">
        <v>0</v>
      </c>
      <c r="K29" s="258" t="s">
        <v>13</v>
      </c>
      <c r="L29" s="258" t="s">
        <v>0</v>
      </c>
      <c r="M29" s="258" t="s">
        <v>13</v>
      </c>
      <c r="N29" s="258" t="s">
        <v>0</v>
      </c>
      <c r="O29" s="258" t="s">
        <v>13</v>
      </c>
      <c r="P29" s="258" t="s">
        <v>0</v>
      </c>
    </row>
    <row r="30" spans="2:17" x14ac:dyDescent="0.2">
      <c r="B30" s="50" t="s">
        <v>14</v>
      </c>
      <c r="C30" s="111">
        <v>54255</v>
      </c>
      <c r="D30" s="111">
        <v>54948</v>
      </c>
      <c r="E30" s="111">
        <v>158</v>
      </c>
      <c r="F30" s="111">
        <v>216</v>
      </c>
      <c r="G30" s="111">
        <v>125</v>
      </c>
      <c r="H30" s="111">
        <v>387</v>
      </c>
      <c r="I30" s="111">
        <v>669</v>
      </c>
      <c r="J30" s="111">
        <v>1228</v>
      </c>
      <c r="K30" s="111">
        <v>2936</v>
      </c>
      <c r="L30" s="111">
        <v>5745</v>
      </c>
      <c r="M30" s="111">
        <v>14381</v>
      </c>
      <c r="N30" s="111">
        <v>21061</v>
      </c>
      <c r="O30" s="111">
        <v>35986</v>
      </c>
      <c r="P30" s="111">
        <v>26311</v>
      </c>
    </row>
    <row r="31" spans="2:17" x14ac:dyDescent="0.2">
      <c r="B31" s="259" t="s">
        <v>26</v>
      </c>
      <c r="C31" s="260">
        <v>27929</v>
      </c>
      <c r="D31" s="260">
        <v>23695</v>
      </c>
      <c r="E31" s="260">
        <v>7</v>
      </c>
      <c r="F31" s="260">
        <v>3</v>
      </c>
      <c r="G31" s="260">
        <v>11</v>
      </c>
      <c r="H31" s="260">
        <v>38</v>
      </c>
      <c r="I31" s="260">
        <v>111</v>
      </c>
      <c r="J31" s="260">
        <v>248</v>
      </c>
      <c r="K31" s="260">
        <v>669</v>
      </c>
      <c r="L31" s="260">
        <v>1918</v>
      </c>
      <c r="M31" s="260">
        <v>5352</v>
      </c>
      <c r="N31" s="260">
        <v>7983</v>
      </c>
      <c r="O31" s="260">
        <v>21779</v>
      </c>
      <c r="P31" s="260">
        <v>13505</v>
      </c>
    </row>
    <row r="32" spans="2:17" x14ac:dyDescent="0.2">
      <c r="B32" s="50" t="s">
        <v>27</v>
      </c>
      <c r="C32" s="111">
        <v>9131</v>
      </c>
      <c r="D32" s="111">
        <v>11036</v>
      </c>
      <c r="E32" s="111">
        <v>10</v>
      </c>
      <c r="F32" s="111">
        <v>9</v>
      </c>
      <c r="G32" s="111">
        <v>23</v>
      </c>
      <c r="H32" s="111">
        <v>42</v>
      </c>
      <c r="I32" s="111">
        <v>275</v>
      </c>
      <c r="J32" s="111">
        <v>181</v>
      </c>
      <c r="K32" s="111">
        <v>1335</v>
      </c>
      <c r="L32" s="111">
        <v>1477</v>
      </c>
      <c r="M32" s="111">
        <v>4424</v>
      </c>
      <c r="N32" s="111">
        <v>5953</v>
      </c>
      <c r="O32" s="111">
        <v>3064</v>
      </c>
      <c r="P32" s="111">
        <v>3374</v>
      </c>
    </row>
    <row r="33" spans="2:16" ht="14.25" x14ac:dyDescent="0.2">
      <c r="B33" s="259" t="s">
        <v>121</v>
      </c>
      <c r="C33" s="260">
        <v>3731</v>
      </c>
      <c r="D33" s="260">
        <v>4551</v>
      </c>
      <c r="E33" s="260">
        <v>2</v>
      </c>
      <c r="F33" s="260">
        <v>1</v>
      </c>
      <c r="G33" s="260">
        <v>6</v>
      </c>
      <c r="H33" s="260">
        <v>9</v>
      </c>
      <c r="I33" s="260">
        <v>25</v>
      </c>
      <c r="J33" s="260">
        <v>30</v>
      </c>
      <c r="K33" s="260">
        <v>144</v>
      </c>
      <c r="L33" s="260">
        <v>252</v>
      </c>
      <c r="M33" s="260">
        <v>1025</v>
      </c>
      <c r="N33" s="260">
        <v>1533</v>
      </c>
      <c r="O33" s="260">
        <v>2529</v>
      </c>
      <c r="P33" s="260">
        <v>2726</v>
      </c>
    </row>
    <row r="34" spans="2:16" x14ac:dyDescent="0.2">
      <c r="B34" s="50" t="s">
        <v>28</v>
      </c>
      <c r="C34" s="111">
        <v>2857</v>
      </c>
      <c r="D34" s="111">
        <v>3720</v>
      </c>
      <c r="E34" s="111">
        <v>1</v>
      </c>
      <c r="F34" s="111">
        <v>2</v>
      </c>
      <c r="G34" s="111">
        <v>5</v>
      </c>
      <c r="H34" s="111">
        <v>11</v>
      </c>
      <c r="I34" s="111">
        <v>33</v>
      </c>
      <c r="J34" s="111">
        <v>56</v>
      </c>
      <c r="K34" s="111">
        <v>138</v>
      </c>
      <c r="L34" s="111">
        <v>260</v>
      </c>
      <c r="M34" s="111">
        <v>895</v>
      </c>
      <c r="N34" s="111">
        <v>1451</v>
      </c>
      <c r="O34" s="111">
        <v>1785</v>
      </c>
      <c r="P34" s="111">
        <v>1940</v>
      </c>
    </row>
    <row r="35" spans="2:16" x14ac:dyDescent="0.2">
      <c r="B35" s="259" t="s">
        <v>15</v>
      </c>
      <c r="C35" s="260">
        <v>10607</v>
      </c>
      <c r="D35" s="260">
        <v>11946</v>
      </c>
      <c r="E35" s="260">
        <v>138</v>
      </c>
      <c r="F35" s="260">
        <v>201</v>
      </c>
      <c r="G35" s="260">
        <v>80</v>
      </c>
      <c r="H35" s="260">
        <v>287</v>
      </c>
      <c r="I35" s="260">
        <v>225</v>
      </c>
      <c r="J35" s="260">
        <v>713</v>
      </c>
      <c r="K35" s="260">
        <v>650</v>
      </c>
      <c r="L35" s="260">
        <v>1838</v>
      </c>
      <c r="M35" s="260">
        <v>2685</v>
      </c>
      <c r="N35" s="260">
        <v>4141</v>
      </c>
      <c r="O35" s="260">
        <v>6829</v>
      </c>
      <c r="P35" s="260">
        <v>4766</v>
      </c>
    </row>
    <row r="36" spans="2:16" x14ac:dyDescent="0.2">
      <c r="B36" s="52"/>
      <c r="C36" s="32"/>
      <c r="D36" s="32"/>
    </row>
    <row r="37" spans="2:16" x14ac:dyDescent="0.2">
      <c r="B37" s="334" t="s">
        <v>41</v>
      </c>
      <c r="C37" s="303" t="s">
        <v>14</v>
      </c>
      <c r="D37" s="304"/>
      <c r="E37" s="303" t="s">
        <v>16</v>
      </c>
      <c r="F37" s="304"/>
      <c r="G37" s="303" t="s">
        <v>9</v>
      </c>
      <c r="H37" s="304"/>
      <c r="I37" s="303" t="s">
        <v>10</v>
      </c>
      <c r="J37" s="304"/>
      <c r="K37" s="303" t="s">
        <v>11</v>
      </c>
      <c r="L37" s="304"/>
      <c r="M37" s="303" t="s">
        <v>39</v>
      </c>
      <c r="N37" s="304"/>
      <c r="O37" s="303" t="s">
        <v>40</v>
      </c>
      <c r="P37" s="304"/>
    </row>
    <row r="38" spans="2:16" x14ac:dyDescent="0.2">
      <c r="B38" s="335"/>
      <c r="C38" s="258" t="s">
        <v>13</v>
      </c>
      <c r="D38" s="258" t="s">
        <v>0</v>
      </c>
      <c r="E38" s="258" t="s">
        <v>13</v>
      </c>
      <c r="F38" s="258" t="s">
        <v>0</v>
      </c>
      <c r="G38" s="258" t="s">
        <v>13</v>
      </c>
      <c r="H38" s="258" t="s">
        <v>0</v>
      </c>
      <c r="I38" s="258" t="s">
        <v>13</v>
      </c>
      <c r="J38" s="258" t="s">
        <v>0</v>
      </c>
      <c r="K38" s="258" t="s">
        <v>13</v>
      </c>
      <c r="L38" s="258" t="s">
        <v>0</v>
      </c>
      <c r="M38" s="258" t="s">
        <v>13</v>
      </c>
      <c r="N38" s="258" t="s">
        <v>0</v>
      </c>
      <c r="O38" s="258" t="s">
        <v>13</v>
      </c>
      <c r="P38" s="258" t="s">
        <v>0</v>
      </c>
    </row>
    <row r="39" spans="2:16" x14ac:dyDescent="0.2">
      <c r="B39" s="50" t="s">
        <v>14</v>
      </c>
      <c r="C39" s="261">
        <v>49.682701024697124</v>
      </c>
      <c r="D39" s="261">
        <v>50.317298975302876</v>
      </c>
      <c r="E39" s="261">
        <v>42.245989304812831</v>
      </c>
      <c r="F39" s="261">
        <v>57.754010695187169</v>
      </c>
      <c r="G39" s="261">
        <v>24.4140625</v>
      </c>
      <c r="H39" s="261">
        <v>75.5859375</v>
      </c>
      <c r="I39" s="261">
        <v>35.266209804955196</v>
      </c>
      <c r="J39" s="261">
        <v>64.733790195044804</v>
      </c>
      <c r="K39" s="261">
        <v>33.820988365395692</v>
      </c>
      <c r="L39" s="261">
        <v>66.179011634604308</v>
      </c>
      <c r="M39" s="261">
        <v>40.576152587325772</v>
      </c>
      <c r="N39" s="261">
        <v>59.423847412674228</v>
      </c>
      <c r="O39" s="261">
        <v>57.765221439234637</v>
      </c>
      <c r="P39" s="261">
        <v>42.234778560765363</v>
      </c>
    </row>
    <row r="40" spans="2:16" ht="12.75" customHeight="1" x14ac:dyDescent="0.2">
      <c r="B40" s="112" t="s">
        <v>26</v>
      </c>
      <c r="C40" s="261">
        <v>54.100805826747248</v>
      </c>
      <c r="D40" s="261">
        <v>45.899194173252752</v>
      </c>
      <c r="E40" s="261">
        <v>70</v>
      </c>
      <c r="F40" s="261">
        <v>30</v>
      </c>
      <c r="G40" s="261">
        <v>22.448979591836736</v>
      </c>
      <c r="H40" s="261">
        <v>77.551020408163268</v>
      </c>
      <c r="I40" s="261">
        <v>30.919220055710305</v>
      </c>
      <c r="J40" s="261">
        <v>69.080779944289688</v>
      </c>
      <c r="K40" s="261">
        <v>25.860069578662543</v>
      </c>
      <c r="L40" s="261">
        <v>74.139930421337453</v>
      </c>
      <c r="M40" s="261">
        <v>40.134983127109109</v>
      </c>
      <c r="N40" s="261">
        <v>59.865016872890891</v>
      </c>
      <c r="O40" s="261">
        <v>61.724861126856368</v>
      </c>
      <c r="P40" s="261">
        <v>38.275138873143632</v>
      </c>
    </row>
    <row r="41" spans="2:16" x14ac:dyDescent="0.2">
      <c r="B41" s="50" t="s">
        <v>27</v>
      </c>
      <c r="C41" s="261">
        <v>45.276937571279817</v>
      </c>
      <c r="D41" s="261">
        <v>54.723062428720183</v>
      </c>
      <c r="E41" s="261">
        <v>52.631578947368418</v>
      </c>
      <c r="F41" s="261">
        <v>47.368421052631582</v>
      </c>
      <c r="G41" s="261">
        <v>35.384615384615387</v>
      </c>
      <c r="H41" s="261">
        <v>64.615384615384613</v>
      </c>
      <c r="I41" s="261">
        <v>60.307017543859651</v>
      </c>
      <c r="J41" s="261">
        <v>39.692982456140349</v>
      </c>
      <c r="K41" s="261">
        <v>47.475106685633001</v>
      </c>
      <c r="L41" s="261">
        <v>52.524893314366999</v>
      </c>
      <c r="M41" s="261">
        <v>42.632745494844364</v>
      </c>
      <c r="N41" s="261">
        <v>57.367254505155636</v>
      </c>
      <c r="O41" s="261">
        <v>47.592420006213111</v>
      </c>
      <c r="P41" s="261">
        <v>52.407579993786889</v>
      </c>
    </row>
    <row r="42" spans="2:16" ht="12.75" customHeight="1" x14ac:dyDescent="0.2">
      <c r="B42" s="50" t="s">
        <v>121</v>
      </c>
      <c r="C42" s="261">
        <v>45.049504950495049</v>
      </c>
      <c r="D42" s="261">
        <v>54.950495049504951</v>
      </c>
      <c r="E42" s="261">
        <v>66.666666666666671</v>
      </c>
      <c r="F42" s="261">
        <v>33.333333333333336</v>
      </c>
      <c r="G42" s="261">
        <v>40</v>
      </c>
      <c r="H42" s="261">
        <v>60</v>
      </c>
      <c r="I42" s="261">
        <v>45.454545454545453</v>
      </c>
      <c r="J42" s="261">
        <v>54.545454545454547</v>
      </c>
      <c r="K42" s="261">
        <v>36.363636363636367</v>
      </c>
      <c r="L42" s="261">
        <v>63.636363636363633</v>
      </c>
      <c r="M42" s="261">
        <v>40.070367474589524</v>
      </c>
      <c r="N42" s="261">
        <v>59.929632525410476</v>
      </c>
      <c r="O42" s="261">
        <v>48.125594671741197</v>
      </c>
      <c r="P42" s="261">
        <v>51.874405328258803</v>
      </c>
    </row>
    <row r="43" spans="2:16" ht="25.5" x14ac:dyDescent="0.2">
      <c r="B43" s="112" t="s">
        <v>28</v>
      </c>
      <c r="C43" s="261">
        <v>43.439258020374034</v>
      </c>
      <c r="D43" s="261">
        <v>56.560741979625966</v>
      </c>
      <c r="E43" s="261">
        <v>33.333333333333336</v>
      </c>
      <c r="F43" s="261">
        <v>66.666666666666671</v>
      </c>
      <c r="G43" s="261">
        <v>31.25</v>
      </c>
      <c r="H43" s="261">
        <v>68.75</v>
      </c>
      <c r="I43" s="261">
        <v>37.078651685393261</v>
      </c>
      <c r="J43" s="261">
        <v>62.921348314606739</v>
      </c>
      <c r="K43" s="261">
        <v>34.673366834170857</v>
      </c>
      <c r="L43" s="261">
        <v>65.326633165829151</v>
      </c>
      <c r="M43" s="261">
        <v>38.150042625745954</v>
      </c>
      <c r="N43" s="261">
        <v>61.849957374254046</v>
      </c>
      <c r="O43" s="261">
        <v>47.919463087248324</v>
      </c>
      <c r="P43" s="261">
        <v>52.080536912751676</v>
      </c>
    </row>
    <row r="44" spans="2:16" x14ac:dyDescent="0.2">
      <c r="B44" s="112" t="s">
        <v>15</v>
      </c>
      <c r="C44" s="261">
        <v>47.031437059371257</v>
      </c>
      <c r="D44" s="261">
        <v>52.968562940628743</v>
      </c>
      <c r="E44" s="261">
        <v>40.707964601769909</v>
      </c>
      <c r="F44" s="261">
        <v>59.292035398230091</v>
      </c>
      <c r="G44" s="261">
        <v>21.798365122615802</v>
      </c>
      <c r="H44" s="261">
        <v>78.201634877384194</v>
      </c>
      <c r="I44" s="261">
        <v>23.987206823027719</v>
      </c>
      <c r="J44" s="261">
        <v>76.012793176972281</v>
      </c>
      <c r="K44" s="261">
        <v>26.125401929260452</v>
      </c>
      <c r="L44" s="261">
        <v>73.874598070739552</v>
      </c>
      <c r="M44" s="261">
        <v>39.334895985936129</v>
      </c>
      <c r="N44" s="261">
        <v>60.665104014063871</v>
      </c>
      <c r="O44" s="261">
        <v>58.896075894782236</v>
      </c>
      <c r="P44" s="261">
        <v>41.103924105217764</v>
      </c>
    </row>
    <row r="45" spans="2:16" ht="12.75" customHeight="1" x14ac:dyDescent="0.2">
      <c r="B45" s="333" t="s">
        <v>265</v>
      </c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</row>
    <row r="46" spans="2:16" x14ac:dyDescent="0.2">
      <c r="B46" s="1" t="s">
        <v>46</v>
      </c>
      <c r="C46" s="6"/>
      <c r="D46" s="6"/>
    </row>
    <row r="48" spans="2:16" hidden="1" x14ac:dyDescent="0.2"/>
    <row r="49" spans="2:31" hidden="1" x14ac:dyDescent="0.2">
      <c r="B49" s="49" t="s">
        <v>77</v>
      </c>
      <c r="C49" s="49"/>
      <c r="D49" s="49"/>
      <c r="E49" s="29"/>
      <c r="F49" s="29"/>
      <c r="G49" s="29"/>
    </row>
    <row r="50" spans="2:31" hidden="1" x14ac:dyDescent="0.2"/>
    <row r="51" spans="2:31" hidden="1" x14ac:dyDescent="0.2">
      <c r="B51" s="338" t="s">
        <v>3</v>
      </c>
      <c r="C51" s="336" t="s">
        <v>2</v>
      </c>
      <c r="D51" s="337"/>
      <c r="E51" s="336" t="s">
        <v>16</v>
      </c>
      <c r="F51" s="337"/>
      <c r="G51" s="336" t="s">
        <v>9</v>
      </c>
      <c r="H51" s="337"/>
      <c r="I51" s="336" t="s">
        <v>10</v>
      </c>
      <c r="J51" s="337"/>
      <c r="K51" s="336" t="s">
        <v>11</v>
      </c>
      <c r="L51" s="337"/>
      <c r="M51" s="336" t="s">
        <v>39</v>
      </c>
      <c r="N51" s="337"/>
      <c r="O51" s="336" t="s">
        <v>40</v>
      </c>
      <c r="P51" s="337"/>
      <c r="R51" s="336" t="s">
        <v>2</v>
      </c>
      <c r="S51" s="337"/>
      <c r="T51" s="336" t="s">
        <v>16</v>
      </c>
      <c r="U51" s="337"/>
      <c r="V51" s="336" t="s">
        <v>9</v>
      </c>
      <c r="W51" s="337"/>
      <c r="X51" s="336" t="s">
        <v>10</v>
      </c>
      <c r="Y51" s="337"/>
      <c r="Z51" s="336" t="s">
        <v>11</v>
      </c>
      <c r="AA51" s="337"/>
      <c r="AB51" s="336" t="s">
        <v>39</v>
      </c>
      <c r="AC51" s="337"/>
      <c r="AD51" s="336" t="s">
        <v>40</v>
      </c>
      <c r="AE51" s="337"/>
    </row>
    <row r="52" spans="2:31" hidden="1" x14ac:dyDescent="0.2">
      <c r="B52" s="339"/>
      <c r="C52" s="33" t="s">
        <v>261</v>
      </c>
      <c r="D52" s="33" t="s">
        <v>262</v>
      </c>
      <c r="E52" s="33" t="s">
        <v>261</v>
      </c>
      <c r="F52" s="33" t="s">
        <v>262</v>
      </c>
      <c r="G52" s="33" t="s">
        <v>261</v>
      </c>
      <c r="H52" s="33" t="s">
        <v>262</v>
      </c>
      <c r="I52" s="33" t="s">
        <v>261</v>
      </c>
      <c r="J52" s="33" t="s">
        <v>262</v>
      </c>
      <c r="K52" s="33" t="s">
        <v>261</v>
      </c>
      <c r="L52" s="33" t="s">
        <v>262</v>
      </c>
      <c r="M52" s="33" t="s">
        <v>261</v>
      </c>
      <c r="N52" s="33" t="s">
        <v>262</v>
      </c>
      <c r="O52" s="33" t="s">
        <v>261</v>
      </c>
      <c r="P52" s="33" t="s">
        <v>262</v>
      </c>
      <c r="R52" s="33" t="s">
        <v>261</v>
      </c>
      <c r="S52" s="33" t="s">
        <v>262</v>
      </c>
      <c r="T52" s="33" t="s">
        <v>261</v>
      </c>
      <c r="U52" s="33" t="s">
        <v>262</v>
      </c>
      <c r="V52" s="33" t="s">
        <v>261</v>
      </c>
      <c r="W52" s="33" t="s">
        <v>262</v>
      </c>
      <c r="X52" s="33" t="s">
        <v>261</v>
      </c>
      <c r="Y52" s="33" t="s">
        <v>262</v>
      </c>
      <c r="Z52" s="33" t="s">
        <v>261</v>
      </c>
      <c r="AA52" s="33" t="s">
        <v>262</v>
      </c>
      <c r="AB52" s="33" t="s">
        <v>261</v>
      </c>
      <c r="AC52" s="33" t="s">
        <v>262</v>
      </c>
      <c r="AD52" s="33" t="s">
        <v>261</v>
      </c>
      <c r="AE52" s="33" t="s">
        <v>262</v>
      </c>
    </row>
    <row r="53" spans="2:31" ht="16.5" hidden="1" customHeight="1" x14ac:dyDescent="0.2">
      <c r="B53" s="50" t="s">
        <v>2</v>
      </c>
      <c r="C53" s="50">
        <v>50149</v>
      </c>
      <c r="D53" s="50">
        <v>51309</v>
      </c>
      <c r="E53" s="50">
        <v>187</v>
      </c>
      <c r="F53" s="50">
        <v>248</v>
      </c>
      <c r="G53" s="50">
        <v>141</v>
      </c>
      <c r="H53" s="50">
        <v>351</v>
      </c>
      <c r="I53" s="50">
        <v>578</v>
      </c>
      <c r="J53" s="50">
        <v>1250</v>
      </c>
      <c r="K53" s="50">
        <v>2969</v>
      </c>
      <c r="L53" s="50">
        <v>5742</v>
      </c>
      <c r="M53" s="50">
        <v>12322</v>
      </c>
      <c r="N53" s="50">
        <v>19214</v>
      </c>
      <c r="O53" s="50">
        <v>33952</v>
      </c>
      <c r="P53" s="50">
        <v>24504</v>
      </c>
      <c r="R53" s="50">
        <f t="shared" ref="R53:R58" si="0">C53+D53</f>
        <v>101458</v>
      </c>
      <c r="S53" s="50"/>
      <c r="T53" s="50">
        <f t="shared" ref="T53:T58" si="1">E53+F53</f>
        <v>435</v>
      </c>
      <c r="U53" s="50"/>
      <c r="V53" s="50">
        <f t="shared" ref="V53:V58" si="2">G53+H53</f>
        <v>492</v>
      </c>
      <c r="W53" s="50"/>
      <c r="X53" s="50">
        <f t="shared" ref="X53:X58" si="3">I53+J53</f>
        <v>1828</v>
      </c>
      <c r="Y53" s="50"/>
      <c r="Z53" s="50">
        <f t="shared" ref="Z53:Z58" si="4">K53+L53</f>
        <v>8711</v>
      </c>
      <c r="AA53" s="50"/>
      <c r="AB53" s="50">
        <f t="shared" ref="AB53:AB58" si="5">M53+N53</f>
        <v>31536</v>
      </c>
      <c r="AC53" s="50"/>
      <c r="AD53" s="50">
        <f t="shared" ref="AD53:AD58" si="6">O53+P53</f>
        <v>58456</v>
      </c>
      <c r="AE53" s="50"/>
    </row>
    <row r="54" spans="2:31" hidden="1" x14ac:dyDescent="0.2">
      <c r="B54" s="50" t="s">
        <v>23</v>
      </c>
      <c r="C54" s="50">
        <v>28218</v>
      </c>
      <c r="D54" s="50">
        <v>24112</v>
      </c>
      <c r="E54" s="50">
        <v>4</v>
      </c>
      <c r="F54" s="50">
        <v>4</v>
      </c>
      <c r="G54" s="50">
        <v>16</v>
      </c>
      <c r="H54" s="50">
        <v>29</v>
      </c>
      <c r="I54" s="50">
        <v>79</v>
      </c>
      <c r="J54" s="50">
        <v>291</v>
      </c>
      <c r="K54" s="50">
        <v>702</v>
      </c>
      <c r="L54" s="50">
        <v>1946</v>
      </c>
      <c r="M54" s="50">
        <v>4882</v>
      </c>
      <c r="N54" s="50">
        <v>7692</v>
      </c>
      <c r="O54" s="50">
        <v>22535</v>
      </c>
      <c r="P54" s="50">
        <v>14150</v>
      </c>
      <c r="R54" s="50">
        <f t="shared" si="0"/>
        <v>52330</v>
      </c>
      <c r="S54" s="50"/>
      <c r="T54" s="50">
        <f t="shared" si="1"/>
        <v>8</v>
      </c>
      <c r="U54" s="50"/>
      <c r="V54" s="50">
        <f t="shared" si="2"/>
        <v>45</v>
      </c>
      <c r="W54" s="50"/>
      <c r="X54" s="50">
        <f t="shared" si="3"/>
        <v>370</v>
      </c>
      <c r="Y54" s="50"/>
      <c r="Z54" s="50">
        <f t="shared" si="4"/>
        <v>2648</v>
      </c>
      <c r="AA54" s="50"/>
      <c r="AB54" s="50">
        <f t="shared" si="5"/>
        <v>12574</v>
      </c>
      <c r="AC54" s="50"/>
      <c r="AD54" s="50">
        <f t="shared" si="6"/>
        <v>36685</v>
      </c>
      <c r="AE54" s="50"/>
    </row>
    <row r="55" spans="2:31" hidden="1" x14ac:dyDescent="0.2">
      <c r="B55" s="50" t="s">
        <v>4</v>
      </c>
      <c r="C55" s="50">
        <v>9493</v>
      </c>
      <c r="D55" s="50">
        <v>12483</v>
      </c>
      <c r="E55" s="50">
        <v>10</v>
      </c>
      <c r="F55" s="50">
        <v>11</v>
      </c>
      <c r="G55" s="50">
        <v>42</v>
      </c>
      <c r="H55" s="50">
        <v>39</v>
      </c>
      <c r="I55" s="50">
        <v>248</v>
      </c>
      <c r="J55" s="50">
        <v>230</v>
      </c>
      <c r="K55" s="50">
        <v>1489</v>
      </c>
      <c r="L55" s="50">
        <v>1784</v>
      </c>
      <c r="M55" s="50">
        <v>4367</v>
      </c>
      <c r="N55" s="50">
        <v>6553</v>
      </c>
      <c r="O55" s="50">
        <v>3337</v>
      </c>
      <c r="P55" s="50">
        <v>3866</v>
      </c>
      <c r="R55" s="50">
        <f t="shared" si="0"/>
        <v>21976</v>
      </c>
      <c r="S55" s="50"/>
      <c r="T55" s="50">
        <f t="shared" si="1"/>
        <v>21</v>
      </c>
      <c r="U55" s="50"/>
      <c r="V55" s="50">
        <f t="shared" si="2"/>
        <v>81</v>
      </c>
      <c r="W55" s="50"/>
      <c r="X55" s="50">
        <f t="shared" si="3"/>
        <v>478</v>
      </c>
      <c r="Y55" s="50"/>
      <c r="Z55" s="50">
        <f t="shared" si="4"/>
        <v>3273</v>
      </c>
      <c r="AA55" s="50"/>
      <c r="AB55" s="50">
        <f t="shared" si="5"/>
        <v>10920</v>
      </c>
      <c r="AC55" s="50"/>
      <c r="AD55" s="50">
        <f t="shared" si="6"/>
        <v>7203</v>
      </c>
      <c r="AE55" s="50"/>
    </row>
    <row r="56" spans="2:31" hidden="1" x14ac:dyDescent="0.2">
      <c r="B56" s="50" t="s">
        <v>24</v>
      </c>
      <c r="C56" s="50">
        <v>2284</v>
      </c>
      <c r="D56" s="50">
        <v>3220</v>
      </c>
      <c r="E56" s="50">
        <v>10</v>
      </c>
      <c r="F56" s="50">
        <v>9</v>
      </c>
      <c r="G56" s="50">
        <v>8</v>
      </c>
      <c r="H56" s="50">
        <v>15</v>
      </c>
      <c r="I56" s="50">
        <v>36</v>
      </c>
      <c r="J56" s="50">
        <v>63</v>
      </c>
      <c r="K56" s="50">
        <v>179</v>
      </c>
      <c r="L56" s="50">
        <v>282</v>
      </c>
      <c r="M56" s="50">
        <v>724</v>
      </c>
      <c r="N56" s="50">
        <v>1249</v>
      </c>
      <c r="O56" s="50">
        <v>1327</v>
      </c>
      <c r="P56" s="50">
        <v>1602</v>
      </c>
      <c r="R56" s="50">
        <f t="shared" si="0"/>
        <v>5504</v>
      </c>
      <c r="S56" s="50"/>
      <c r="T56" s="50">
        <f t="shared" si="1"/>
        <v>19</v>
      </c>
      <c r="U56" s="50"/>
      <c r="V56" s="50">
        <f t="shared" si="2"/>
        <v>23</v>
      </c>
      <c r="W56" s="50"/>
      <c r="X56" s="50">
        <f t="shared" si="3"/>
        <v>99</v>
      </c>
      <c r="Y56" s="50"/>
      <c r="Z56" s="50">
        <f t="shared" si="4"/>
        <v>461</v>
      </c>
      <c r="AA56" s="50"/>
      <c r="AB56" s="50">
        <f t="shared" si="5"/>
        <v>1973</v>
      </c>
      <c r="AC56" s="50"/>
      <c r="AD56" s="50">
        <f t="shared" si="6"/>
        <v>2929</v>
      </c>
      <c r="AE56" s="50"/>
    </row>
    <row r="57" spans="2:31" ht="38.25" hidden="1" x14ac:dyDescent="0.2">
      <c r="B57" s="51" t="s">
        <v>25</v>
      </c>
      <c r="C57" s="50">
        <v>1780</v>
      </c>
      <c r="D57" s="50">
        <v>1416</v>
      </c>
      <c r="E57" s="50">
        <v>3</v>
      </c>
      <c r="F57" s="50">
        <v>4</v>
      </c>
      <c r="G57" s="50">
        <v>1</v>
      </c>
      <c r="H57" s="50">
        <v>5</v>
      </c>
      <c r="I57" s="50">
        <v>13</v>
      </c>
      <c r="J57" s="50">
        <v>15</v>
      </c>
      <c r="K57" s="50">
        <v>65</v>
      </c>
      <c r="L57" s="50">
        <v>136</v>
      </c>
      <c r="M57" s="50">
        <v>476</v>
      </c>
      <c r="N57" s="50">
        <v>582</v>
      </c>
      <c r="O57" s="50">
        <v>1222</v>
      </c>
      <c r="P57" s="50">
        <v>674</v>
      </c>
      <c r="R57" s="50">
        <f t="shared" si="0"/>
        <v>3196</v>
      </c>
      <c r="S57" s="50"/>
      <c r="T57" s="50">
        <f t="shared" si="1"/>
        <v>7</v>
      </c>
      <c r="U57" s="50"/>
      <c r="V57" s="50">
        <f t="shared" si="2"/>
        <v>6</v>
      </c>
      <c r="W57" s="50"/>
      <c r="X57" s="50">
        <f t="shared" si="3"/>
        <v>28</v>
      </c>
      <c r="Y57" s="50"/>
      <c r="Z57" s="50">
        <f t="shared" si="4"/>
        <v>201</v>
      </c>
      <c r="AA57" s="50"/>
      <c r="AB57" s="50">
        <f t="shared" si="5"/>
        <v>1058</v>
      </c>
      <c r="AC57" s="50"/>
      <c r="AD57" s="50">
        <f t="shared" si="6"/>
        <v>1896</v>
      </c>
      <c r="AE57" s="50"/>
    </row>
    <row r="58" spans="2:31" hidden="1" x14ac:dyDescent="0.2">
      <c r="B58" s="50" t="s">
        <v>5</v>
      </c>
      <c r="C58" s="50">
        <v>8374</v>
      </c>
      <c r="D58" s="50">
        <v>10078</v>
      </c>
      <c r="E58" s="50">
        <v>160</v>
      </c>
      <c r="F58" s="50">
        <v>220</v>
      </c>
      <c r="G58" s="50">
        <v>74</v>
      </c>
      <c r="H58" s="50">
        <v>263</v>
      </c>
      <c r="I58" s="50">
        <v>202</v>
      </c>
      <c r="J58" s="50">
        <v>651</v>
      </c>
      <c r="K58" s="50">
        <v>534</v>
      </c>
      <c r="L58" s="50">
        <v>1594</v>
      </c>
      <c r="M58" s="50">
        <v>1873</v>
      </c>
      <c r="N58" s="50">
        <v>3138</v>
      </c>
      <c r="O58" s="50">
        <v>5531</v>
      </c>
      <c r="P58" s="50">
        <v>4212</v>
      </c>
      <c r="R58" s="50">
        <f t="shared" si="0"/>
        <v>18452</v>
      </c>
      <c r="S58" s="50"/>
      <c r="T58" s="50">
        <f t="shared" si="1"/>
        <v>380</v>
      </c>
      <c r="U58" s="50"/>
      <c r="V58" s="50">
        <f t="shared" si="2"/>
        <v>337</v>
      </c>
      <c r="W58" s="50"/>
      <c r="X58" s="50">
        <f t="shared" si="3"/>
        <v>853</v>
      </c>
      <c r="Y58" s="50"/>
      <c r="Z58" s="50">
        <f t="shared" si="4"/>
        <v>2128</v>
      </c>
      <c r="AA58" s="50"/>
      <c r="AB58" s="50">
        <f t="shared" si="5"/>
        <v>5011</v>
      </c>
      <c r="AC58" s="50"/>
      <c r="AD58" s="50">
        <f t="shared" si="6"/>
        <v>9743</v>
      </c>
      <c r="AE58" s="50"/>
    </row>
    <row r="59" spans="2:31" hidden="1" x14ac:dyDescent="0.2"/>
    <row r="60" spans="2:31" hidden="1" x14ac:dyDescent="0.2">
      <c r="B60" s="1" t="s">
        <v>72</v>
      </c>
    </row>
    <row r="61" spans="2:31" hidden="1" x14ac:dyDescent="0.2"/>
    <row r="62" spans="2:31" hidden="1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2:31" hidden="1" x14ac:dyDescent="0.2"/>
    <row r="64" spans="2:31" hidden="1" x14ac:dyDescent="0.2">
      <c r="B64" s="4" t="s">
        <v>69</v>
      </c>
      <c r="C64" s="5"/>
      <c r="D64" s="5"/>
      <c r="R64" s="5"/>
      <c r="S64" s="5"/>
    </row>
    <row r="65" spans="2:31" hidden="1" x14ac:dyDescent="0.2">
      <c r="B65" s="52"/>
      <c r="C65" s="32"/>
      <c r="D65" s="32"/>
      <c r="R65" s="32"/>
      <c r="S65" s="32"/>
    </row>
    <row r="66" spans="2:31" hidden="1" x14ac:dyDescent="0.2">
      <c r="B66" s="338" t="s">
        <v>41</v>
      </c>
      <c r="C66" s="336" t="s">
        <v>14</v>
      </c>
      <c r="D66" s="337"/>
      <c r="E66" s="336" t="s">
        <v>16</v>
      </c>
      <c r="F66" s="337"/>
      <c r="G66" s="336" t="s">
        <v>9</v>
      </c>
      <c r="H66" s="337"/>
      <c r="I66" s="336" t="s">
        <v>10</v>
      </c>
      <c r="J66" s="337"/>
      <c r="K66" s="336" t="s">
        <v>11</v>
      </c>
      <c r="L66" s="337"/>
      <c r="M66" s="336" t="s">
        <v>39</v>
      </c>
      <c r="N66" s="337"/>
      <c r="O66" s="336" t="s">
        <v>40</v>
      </c>
      <c r="P66" s="337"/>
      <c r="R66" s="336" t="s">
        <v>14</v>
      </c>
      <c r="S66" s="337"/>
      <c r="T66" s="336" t="s">
        <v>16</v>
      </c>
      <c r="U66" s="337"/>
      <c r="V66" s="336" t="s">
        <v>9</v>
      </c>
      <c r="W66" s="337"/>
      <c r="X66" s="336" t="s">
        <v>10</v>
      </c>
      <c r="Y66" s="337"/>
      <c r="Z66" s="336" t="s">
        <v>11</v>
      </c>
      <c r="AA66" s="337"/>
      <c r="AB66" s="336" t="s">
        <v>39</v>
      </c>
      <c r="AC66" s="337"/>
      <c r="AD66" s="336" t="s">
        <v>40</v>
      </c>
      <c r="AE66" s="337"/>
    </row>
    <row r="67" spans="2:31" hidden="1" x14ac:dyDescent="0.2">
      <c r="B67" s="339"/>
      <c r="C67" s="33" t="s">
        <v>13</v>
      </c>
      <c r="D67" s="33" t="s">
        <v>262</v>
      </c>
      <c r="E67" s="33" t="s">
        <v>13</v>
      </c>
      <c r="F67" s="33" t="s">
        <v>262</v>
      </c>
      <c r="G67" s="33" t="s">
        <v>13</v>
      </c>
      <c r="H67" s="33" t="s">
        <v>262</v>
      </c>
      <c r="I67" s="33" t="s">
        <v>13</v>
      </c>
      <c r="J67" s="33" t="s">
        <v>262</v>
      </c>
      <c r="K67" s="33" t="s">
        <v>13</v>
      </c>
      <c r="L67" s="33" t="s">
        <v>262</v>
      </c>
      <c r="M67" s="33" t="s">
        <v>13</v>
      </c>
      <c r="N67" s="33" t="s">
        <v>262</v>
      </c>
      <c r="O67" s="33" t="s">
        <v>13</v>
      </c>
      <c r="P67" s="33" t="s">
        <v>262</v>
      </c>
      <c r="R67" s="33" t="s">
        <v>13</v>
      </c>
      <c r="S67" s="33" t="s">
        <v>262</v>
      </c>
      <c r="T67" s="33" t="s">
        <v>13</v>
      </c>
      <c r="U67" s="33" t="s">
        <v>262</v>
      </c>
      <c r="V67" s="33" t="s">
        <v>13</v>
      </c>
      <c r="W67" s="33" t="s">
        <v>262</v>
      </c>
      <c r="X67" s="33" t="s">
        <v>13</v>
      </c>
      <c r="Y67" s="33" t="s">
        <v>262</v>
      </c>
      <c r="Z67" s="33" t="s">
        <v>13</v>
      </c>
      <c r="AA67" s="33" t="s">
        <v>262</v>
      </c>
      <c r="AB67" s="33" t="s">
        <v>13</v>
      </c>
      <c r="AC67" s="33" t="s">
        <v>262</v>
      </c>
      <c r="AD67" s="33" t="s">
        <v>13</v>
      </c>
      <c r="AE67" s="33" t="s">
        <v>262</v>
      </c>
    </row>
    <row r="68" spans="2:31" hidden="1" x14ac:dyDescent="0.2">
      <c r="B68" s="53" t="s">
        <v>14</v>
      </c>
      <c r="C68" s="50">
        <v>50149</v>
      </c>
      <c r="D68" s="50">
        <v>51309</v>
      </c>
      <c r="E68" s="50">
        <v>187</v>
      </c>
      <c r="F68" s="50">
        <v>248</v>
      </c>
      <c r="G68" s="50">
        <v>141</v>
      </c>
      <c r="H68" s="50">
        <v>351</v>
      </c>
      <c r="I68" s="50">
        <v>578</v>
      </c>
      <c r="J68" s="50">
        <v>1250</v>
      </c>
      <c r="K68" s="50">
        <v>2969</v>
      </c>
      <c r="L68" s="50">
        <v>5742</v>
      </c>
      <c r="M68" s="50">
        <v>12322</v>
      </c>
      <c r="N68" s="50">
        <v>19214</v>
      </c>
      <c r="O68" s="50">
        <v>33952</v>
      </c>
      <c r="P68" s="50">
        <v>24504</v>
      </c>
      <c r="R68" s="80">
        <f t="shared" ref="R68:R73" si="7">C68/R53*100</f>
        <v>49.42833487748625</v>
      </c>
      <c r="S68" s="80">
        <f t="shared" ref="S68:S73" si="8">D68/R53*100</f>
        <v>50.571665122513757</v>
      </c>
      <c r="T68" s="80">
        <f t="shared" ref="T68:T73" si="9">E68/T53*100</f>
        <v>42.988505747126439</v>
      </c>
      <c r="U68" s="80">
        <f t="shared" ref="U68:U73" si="10">F68/T53*100</f>
        <v>57.011494252873561</v>
      </c>
      <c r="V68" s="80">
        <f t="shared" ref="V68:V73" si="11">G68/V53*100</f>
        <v>28.658536585365852</v>
      </c>
      <c r="W68" s="80">
        <f t="shared" ref="W68:W73" si="12">H68/V53*100</f>
        <v>71.341463414634148</v>
      </c>
      <c r="X68" s="80">
        <f t="shared" ref="X68:X73" si="13">I68/X53*100</f>
        <v>31.619256017505471</v>
      </c>
      <c r="Y68" s="80">
        <f t="shared" ref="Y68:Y73" si="14">J68/X53*100</f>
        <v>68.380743982494536</v>
      </c>
      <c r="Z68" s="80">
        <f t="shared" ref="Z68:Z73" si="15">K68/Z53*100</f>
        <v>34.08334289978189</v>
      </c>
      <c r="AA68" s="80">
        <f t="shared" ref="AA68:AA73" si="16">L68/Z53*100</f>
        <v>65.916657100218117</v>
      </c>
      <c r="AB68" s="80">
        <f t="shared" ref="AB68:AB73" si="17">M68/AB53*100</f>
        <v>39.072805682394723</v>
      </c>
      <c r="AC68" s="80">
        <f t="shared" ref="AC68:AC73" si="18">N68/AB53*100</f>
        <v>60.92719431760527</v>
      </c>
      <c r="AD68" s="80">
        <f t="shared" ref="AD68:AD73" si="19">O68/AD53*100</f>
        <v>58.081291911865328</v>
      </c>
      <c r="AE68" s="80">
        <f t="shared" ref="AE68:AE73" si="20">P68/AD53*100</f>
        <v>41.918708088134665</v>
      </c>
    </row>
    <row r="69" spans="2:31" ht="12.75" hidden="1" customHeight="1" x14ac:dyDescent="0.2">
      <c r="B69" s="54" t="s">
        <v>26</v>
      </c>
      <c r="C69" s="50">
        <v>28218</v>
      </c>
      <c r="D69" s="50">
        <v>24112</v>
      </c>
      <c r="E69" s="50">
        <v>4</v>
      </c>
      <c r="F69" s="50">
        <v>4</v>
      </c>
      <c r="G69" s="50">
        <v>16</v>
      </c>
      <c r="H69" s="50">
        <v>29</v>
      </c>
      <c r="I69" s="50">
        <v>79</v>
      </c>
      <c r="J69" s="50">
        <v>291</v>
      </c>
      <c r="K69" s="50">
        <v>702</v>
      </c>
      <c r="L69" s="50">
        <v>1946</v>
      </c>
      <c r="M69" s="50">
        <v>4882</v>
      </c>
      <c r="N69" s="50">
        <v>7692</v>
      </c>
      <c r="O69" s="50">
        <v>22535</v>
      </c>
      <c r="P69" s="50">
        <v>14150</v>
      </c>
      <c r="R69" s="80">
        <f t="shared" si="7"/>
        <v>53.923179820370727</v>
      </c>
      <c r="S69" s="80">
        <f t="shared" si="8"/>
        <v>46.076820179629273</v>
      </c>
      <c r="T69" s="80">
        <f t="shared" si="9"/>
        <v>50</v>
      </c>
      <c r="U69" s="80">
        <f t="shared" si="10"/>
        <v>50</v>
      </c>
      <c r="V69" s="80">
        <f t="shared" si="11"/>
        <v>35.555555555555557</v>
      </c>
      <c r="W69" s="80">
        <f t="shared" si="12"/>
        <v>64.444444444444443</v>
      </c>
      <c r="X69" s="80">
        <f t="shared" si="13"/>
        <v>21.351351351351351</v>
      </c>
      <c r="Y69" s="80">
        <f t="shared" si="14"/>
        <v>78.648648648648646</v>
      </c>
      <c r="Z69" s="80">
        <f t="shared" si="15"/>
        <v>26.510574018126889</v>
      </c>
      <c r="AA69" s="80">
        <f t="shared" si="16"/>
        <v>73.489425981873111</v>
      </c>
      <c r="AB69" s="80">
        <f t="shared" si="17"/>
        <v>38.82614919675521</v>
      </c>
      <c r="AC69" s="80">
        <f t="shared" si="18"/>
        <v>61.17385080324479</v>
      </c>
      <c r="AD69" s="80">
        <f t="shared" si="19"/>
        <v>61.428376720730547</v>
      </c>
      <c r="AE69" s="80">
        <f t="shared" si="20"/>
        <v>38.57162327926946</v>
      </c>
    </row>
    <row r="70" spans="2:31" hidden="1" x14ac:dyDescent="0.2">
      <c r="B70" s="53" t="s">
        <v>27</v>
      </c>
      <c r="C70" s="50">
        <v>9493</v>
      </c>
      <c r="D70" s="50">
        <v>12483</v>
      </c>
      <c r="E70" s="50">
        <v>10</v>
      </c>
      <c r="F70" s="50">
        <v>11</v>
      </c>
      <c r="G70" s="50">
        <v>42</v>
      </c>
      <c r="H70" s="50">
        <v>39</v>
      </c>
      <c r="I70" s="50">
        <v>248</v>
      </c>
      <c r="J70" s="50">
        <v>230</v>
      </c>
      <c r="K70" s="50">
        <v>1489</v>
      </c>
      <c r="L70" s="50">
        <v>1784</v>
      </c>
      <c r="M70" s="50">
        <v>4367</v>
      </c>
      <c r="N70" s="50">
        <v>6553</v>
      </c>
      <c r="O70" s="50">
        <v>3337</v>
      </c>
      <c r="P70" s="50">
        <v>3866</v>
      </c>
      <c r="R70" s="80">
        <f t="shared" si="7"/>
        <v>43.197124135420459</v>
      </c>
      <c r="S70" s="80">
        <f t="shared" si="8"/>
        <v>56.802875864579541</v>
      </c>
      <c r="T70" s="80">
        <f t="shared" si="9"/>
        <v>47.619047619047613</v>
      </c>
      <c r="U70" s="80">
        <f t="shared" si="10"/>
        <v>52.380952380952387</v>
      </c>
      <c r="V70" s="80">
        <f t="shared" si="11"/>
        <v>51.851851851851848</v>
      </c>
      <c r="W70" s="80">
        <f t="shared" si="12"/>
        <v>48.148148148148145</v>
      </c>
      <c r="X70" s="80">
        <f t="shared" si="13"/>
        <v>51.88284518828452</v>
      </c>
      <c r="Y70" s="80">
        <f t="shared" si="14"/>
        <v>48.11715481171548</v>
      </c>
      <c r="Z70" s="80">
        <f t="shared" si="15"/>
        <v>45.49343110296364</v>
      </c>
      <c r="AA70" s="80">
        <f t="shared" si="16"/>
        <v>54.50656889703636</v>
      </c>
      <c r="AB70" s="80">
        <f t="shared" si="17"/>
        <v>39.990842490842496</v>
      </c>
      <c r="AC70" s="80">
        <f t="shared" si="18"/>
        <v>60.009157509157504</v>
      </c>
      <c r="AD70" s="80">
        <f t="shared" si="19"/>
        <v>46.32791892267111</v>
      </c>
      <c r="AE70" s="80">
        <f t="shared" si="20"/>
        <v>53.67208107732889</v>
      </c>
    </row>
    <row r="71" spans="2:31" ht="12.75" hidden="1" customHeight="1" x14ac:dyDescent="0.2">
      <c r="B71" s="54" t="s">
        <v>28</v>
      </c>
      <c r="C71" s="50">
        <v>2284</v>
      </c>
      <c r="D71" s="50">
        <v>3220</v>
      </c>
      <c r="E71" s="50">
        <v>10</v>
      </c>
      <c r="F71" s="50">
        <v>9</v>
      </c>
      <c r="G71" s="50">
        <v>8</v>
      </c>
      <c r="H71" s="50">
        <v>15</v>
      </c>
      <c r="I71" s="50">
        <v>36</v>
      </c>
      <c r="J71" s="50">
        <v>63</v>
      </c>
      <c r="K71" s="50">
        <v>179</v>
      </c>
      <c r="L71" s="50">
        <v>282</v>
      </c>
      <c r="M71" s="50">
        <v>724</v>
      </c>
      <c r="N71" s="50">
        <v>1249</v>
      </c>
      <c r="O71" s="50">
        <v>1327</v>
      </c>
      <c r="P71" s="50">
        <v>1602</v>
      </c>
      <c r="R71" s="80">
        <f t="shared" si="7"/>
        <v>41.497093023255815</v>
      </c>
      <c r="S71" s="80">
        <f t="shared" si="8"/>
        <v>58.502906976744185</v>
      </c>
      <c r="T71" s="80">
        <f t="shared" si="9"/>
        <v>52.631578947368418</v>
      </c>
      <c r="U71" s="80">
        <f t="shared" si="10"/>
        <v>47.368421052631575</v>
      </c>
      <c r="V71" s="80">
        <f t="shared" si="11"/>
        <v>34.782608695652172</v>
      </c>
      <c r="W71" s="80">
        <f t="shared" si="12"/>
        <v>65.217391304347828</v>
      </c>
      <c r="X71" s="80">
        <f t="shared" si="13"/>
        <v>36.363636363636367</v>
      </c>
      <c r="Y71" s="80">
        <f t="shared" si="14"/>
        <v>63.636363636363633</v>
      </c>
      <c r="Z71" s="80">
        <f t="shared" si="15"/>
        <v>38.828633405639913</v>
      </c>
      <c r="AA71" s="80">
        <f t="shared" si="16"/>
        <v>61.171366594360087</v>
      </c>
      <c r="AB71" s="80">
        <f t="shared" si="17"/>
        <v>36.695387734414595</v>
      </c>
      <c r="AC71" s="80">
        <f t="shared" si="18"/>
        <v>63.304612265585405</v>
      </c>
      <c r="AD71" s="80">
        <f t="shared" si="19"/>
        <v>45.305565039262547</v>
      </c>
      <c r="AE71" s="80">
        <f t="shared" si="20"/>
        <v>54.694434960737446</v>
      </c>
    </row>
    <row r="72" spans="2:31" ht="25.5" hidden="1" x14ac:dyDescent="0.2">
      <c r="B72" s="55" t="s">
        <v>29</v>
      </c>
      <c r="C72" s="50">
        <v>1780</v>
      </c>
      <c r="D72" s="50">
        <v>1416</v>
      </c>
      <c r="E72" s="50">
        <v>3</v>
      </c>
      <c r="F72" s="50">
        <v>4</v>
      </c>
      <c r="G72" s="50">
        <v>1</v>
      </c>
      <c r="H72" s="50">
        <v>5</v>
      </c>
      <c r="I72" s="50">
        <v>13</v>
      </c>
      <c r="J72" s="50">
        <v>15</v>
      </c>
      <c r="K72" s="50">
        <v>65</v>
      </c>
      <c r="L72" s="50">
        <v>136</v>
      </c>
      <c r="M72" s="50">
        <v>476</v>
      </c>
      <c r="N72" s="50">
        <v>582</v>
      </c>
      <c r="O72" s="50">
        <v>1222</v>
      </c>
      <c r="P72" s="50">
        <v>674</v>
      </c>
      <c r="R72" s="80">
        <f t="shared" si="7"/>
        <v>55.694618272841055</v>
      </c>
      <c r="S72" s="80">
        <f t="shared" si="8"/>
        <v>44.305381727158952</v>
      </c>
      <c r="T72" s="80">
        <f t="shared" si="9"/>
        <v>42.857142857142854</v>
      </c>
      <c r="U72" s="80">
        <f t="shared" si="10"/>
        <v>57.142857142857139</v>
      </c>
      <c r="V72" s="80">
        <f t="shared" si="11"/>
        <v>16.666666666666664</v>
      </c>
      <c r="W72" s="80">
        <f t="shared" si="12"/>
        <v>83.333333333333343</v>
      </c>
      <c r="X72" s="80">
        <f t="shared" si="13"/>
        <v>46.428571428571431</v>
      </c>
      <c r="Y72" s="80">
        <f t="shared" si="14"/>
        <v>53.571428571428569</v>
      </c>
      <c r="Z72" s="80">
        <f t="shared" si="15"/>
        <v>32.338308457711449</v>
      </c>
      <c r="AA72" s="80">
        <f t="shared" si="16"/>
        <v>67.661691542288565</v>
      </c>
      <c r="AB72" s="80">
        <f t="shared" si="17"/>
        <v>44.990548204158792</v>
      </c>
      <c r="AC72" s="80">
        <f t="shared" si="18"/>
        <v>55.009451795841215</v>
      </c>
      <c r="AD72" s="80">
        <f t="shared" si="19"/>
        <v>64.451476793248943</v>
      </c>
      <c r="AE72" s="80">
        <f t="shared" si="20"/>
        <v>35.548523206751057</v>
      </c>
    </row>
    <row r="73" spans="2:31" hidden="1" x14ac:dyDescent="0.2">
      <c r="B73" s="54" t="s">
        <v>15</v>
      </c>
      <c r="C73" s="50">
        <v>8374</v>
      </c>
      <c r="D73" s="50">
        <v>10078</v>
      </c>
      <c r="E73" s="50">
        <v>160</v>
      </c>
      <c r="F73" s="50">
        <v>220</v>
      </c>
      <c r="G73" s="50">
        <v>74</v>
      </c>
      <c r="H73" s="50">
        <v>263</v>
      </c>
      <c r="I73" s="50">
        <v>202</v>
      </c>
      <c r="J73" s="50">
        <v>651</v>
      </c>
      <c r="K73" s="50">
        <v>534</v>
      </c>
      <c r="L73" s="50">
        <v>1594</v>
      </c>
      <c r="M73" s="50">
        <v>1873</v>
      </c>
      <c r="N73" s="50">
        <v>3138</v>
      </c>
      <c r="O73" s="50">
        <v>5531</v>
      </c>
      <c r="P73" s="50">
        <v>4212</v>
      </c>
      <c r="R73" s="80">
        <f t="shared" si="7"/>
        <v>45.382614350747886</v>
      </c>
      <c r="S73" s="80">
        <f t="shared" si="8"/>
        <v>54.617385649252114</v>
      </c>
      <c r="T73" s="80">
        <f t="shared" si="9"/>
        <v>42.105263157894733</v>
      </c>
      <c r="U73" s="80">
        <f t="shared" si="10"/>
        <v>57.894736842105267</v>
      </c>
      <c r="V73" s="80">
        <f t="shared" si="11"/>
        <v>21.958456973293767</v>
      </c>
      <c r="W73" s="80">
        <f t="shared" si="12"/>
        <v>78.041543026706222</v>
      </c>
      <c r="X73" s="80">
        <f t="shared" si="13"/>
        <v>23.681125439624854</v>
      </c>
      <c r="Y73" s="80">
        <f t="shared" si="14"/>
        <v>76.31887456037515</v>
      </c>
      <c r="Z73" s="80">
        <f t="shared" si="15"/>
        <v>25.093984962406012</v>
      </c>
      <c r="AA73" s="80">
        <f t="shared" si="16"/>
        <v>74.906015037593988</v>
      </c>
      <c r="AB73" s="80">
        <f t="shared" si="17"/>
        <v>37.377768908401514</v>
      </c>
      <c r="AC73" s="80">
        <f t="shared" si="18"/>
        <v>62.622231091598479</v>
      </c>
      <c r="AD73" s="80">
        <f t="shared" si="19"/>
        <v>56.768962331930616</v>
      </c>
      <c r="AE73" s="80">
        <f t="shared" si="20"/>
        <v>43.231037668069384</v>
      </c>
    </row>
    <row r="74" spans="2:31" hidden="1" x14ac:dyDescent="0.2"/>
    <row r="75" spans="2:31" hidden="1" x14ac:dyDescent="0.2">
      <c r="B75" s="1" t="s">
        <v>46</v>
      </c>
      <c r="C75" s="6"/>
      <c r="D75" s="6"/>
    </row>
    <row r="76" spans="2:31" hidden="1" x14ac:dyDescent="0.2"/>
  </sheetData>
  <mergeCells count="63">
    <mergeCell ref="M28:N28"/>
    <mergeCell ref="O28:P28"/>
    <mergeCell ref="B28:B29"/>
    <mergeCell ref="E28:F28"/>
    <mergeCell ref="G28:H28"/>
    <mergeCell ref="I28:J28"/>
    <mergeCell ref="K28:L28"/>
    <mergeCell ref="C28:D28"/>
    <mergeCell ref="O51:P51"/>
    <mergeCell ref="M66:N66"/>
    <mergeCell ref="O66:P66"/>
    <mergeCell ref="B51:B52"/>
    <mergeCell ref="E51:F51"/>
    <mergeCell ref="C51:D51"/>
    <mergeCell ref="C66:D66"/>
    <mergeCell ref="G51:H51"/>
    <mergeCell ref="I51:J51"/>
    <mergeCell ref="B66:B67"/>
    <mergeCell ref="E66:F66"/>
    <mergeCell ref="G66:H66"/>
    <mergeCell ref="I66:J66"/>
    <mergeCell ref="M51:N51"/>
    <mergeCell ref="K66:L66"/>
    <mergeCell ref="K51:L51"/>
    <mergeCell ref="AD51:AE51"/>
    <mergeCell ref="R66:S66"/>
    <mergeCell ref="T66:U66"/>
    <mergeCell ref="V66:W66"/>
    <mergeCell ref="X66:Y66"/>
    <mergeCell ref="Z66:AA66"/>
    <mergeCell ref="AB66:AC66"/>
    <mergeCell ref="AD66:AE66"/>
    <mergeCell ref="R51:S51"/>
    <mergeCell ref="T51:U51"/>
    <mergeCell ref="V51:W51"/>
    <mergeCell ref="X51:Y51"/>
    <mergeCell ref="Z51:AA51"/>
    <mergeCell ref="AB51:AC51"/>
    <mergeCell ref="K4:L4"/>
    <mergeCell ref="M13:N13"/>
    <mergeCell ref="O13:P13"/>
    <mergeCell ref="B13:B14"/>
    <mergeCell ref="C13:D13"/>
    <mergeCell ref="E13:F13"/>
    <mergeCell ref="G13:H13"/>
    <mergeCell ref="I13:J13"/>
    <mergeCell ref="K13:L13"/>
    <mergeCell ref="B45:O45"/>
    <mergeCell ref="O4:P4"/>
    <mergeCell ref="M4:N4"/>
    <mergeCell ref="O37:P37"/>
    <mergeCell ref="B37:B38"/>
    <mergeCell ref="C37:D37"/>
    <mergeCell ref="E37:F37"/>
    <mergeCell ref="G37:H37"/>
    <mergeCell ref="I37:J37"/>
    <mergeCell ref="K37:L37"/>
    <mergeCell ref="M37:N37"/>
    <mergeCell ref="B4:B5"/>
    <mergeCell ref="E4:F4"/>
    <mergeCell ref="C4:D4"/>
    <mergeCell ref="G4:H4"/>
    <mergeCell ref="I4:J4"/>
  </mergeCells>
  <phoneticPr fontId="4" type="noConversion"/>
  <pageMargins left="0.75" right="0.75" top="1" bottom="1" header="0.5" footer="0.5"/>
  <pageSetup paperSize="9" scale="65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E85"/>
  <sheetViews>
    <sheetView zoomScaleNormal="100" workbookViewId="0"/>
  </sheetViews>
  <sheetFormatPr defaultRowHeight="12.75" x14ac:dyDescent="0.2"/>
  <cols>
    <col min="1" max="1" width="9.140625" style="1"/>
    <col min="2" max="2" width="43.140625" style="1" customWidth="1"/>
    <col min="3" max="4" width="9.28515625" style="1" customWidth="1"/>
    <col min="5" max="16384" width="9.140625" style="1"/>
  </cols>
  <sheetData>
    <row r="1" spans="2:31" ht="15.75" x14ac:dyDescent="0.25">
      <c r="B1" s="20"/>
    </row>
    <row r="2" spans="2:31" ht="15" customHeight="1" x14ac:dyDescent="0.2">
      <c r="B2" s="73" t="s">
        <v>95</v>
      </c>
      <c r="C2" s="73"/>
      <c r="D2" s="7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2:31" ht="15" customHeight="1" x14ac:dyDescent="0.2"/>
    <row r="4" spans="2:31" ht="12" customHeight="1" x14ac:dyDescent="0.2">
      <c r="B4" s="305" t="s">
        <v>3</v>
      </c>
      <c r="C4" s="303" t="s">
        <v>2</v>
      </c>
      <c r="D4" s="304"/>
      <c r="E4" s="303" t="s">
        <v>16</v>
      </c>
      <c r="F4" s="304"/>
      <c r="G4" s="303" t="s">
        <v>9</v>
      </c>
      <c r="H4" s="304"/>
      <c r="I4" s="303" t="s">
        <v>10</v>
      </c>
      <c r="J4" s="304"/>
      <c r="K4" s="303" t="s">
        <v>11</v>
      </c>
      <c r="L4" s="304"/>
      <c r="M4" s="303" t="s">
        <v>76</v>
      </c>
      <c r="N4" s="304"/>
      <c r="O4" s="303" t="s">
        <v>40</v>
      </c>
      <c r="P4" s="304"/>
    </row>
    <row r="5" spans="2:31" ht="12.75" customHeight="1" x14ac:dyDescent="0.2">
      <c r="B5" s="305"/>
      <c r="C5" s="258" t="s">
        <v>261</v>
      </c>
      <c r="D5" s="258" t="s">
        <v>262</v>
      </c>
      <c r="E5" s="258" t="s">
        <v>261</v>
      </c>
      <c r="F5" s="258" t="s">
        <v>262</v>
      </c>
      <c r="G5" s="258" t="s">
        <v>261</v>
      </c>
      <c r="H5" s="258" t="s">
        <v>262</v>
      </c>
      <c r="I5" s="258" t="s">
        <v>261</v>
      </c>
      <c r="J5" s="258" t="s">
        <v>262</v>
      </c>
      <c r="K5" s="258" t="s">
        <v>261</v>
      </c>
      <c r="L5" s="258" t="s">
        <v>262</v>
      </c>
      <c r="M5" s="258" t="s">
        <v>261</v>
      </c>
      <c r="N5" s="258" t="s">
        <v>262</v>
      </c>
      <c r="O5" s="258" t="s">
        <v>261</v>
      </c>
      <c r="P5" s="258" t="s">
        <v>262</v>
      </c>
      <c r="U5" s="10" t="s">
        <v>91</v>
      </c>
    </row>
    <row r="6" spans="2:31" ht="19.5" customHeight="1" x14ac:dyDescent="0.2">
      <c r="B6" s="50" t="s">
        <v>2</v>
      </c>
      <c r="C6" s="74">
        <v>27929</v>
      </c>
      <c r="D6" s="74">
        <v>23695</v>
      </c>
      <c r="E6" s="74">
        <v>7</v>
      </c>
      <c r="F6" s="74">
        <v>3</v>
      </c>
      <c r="G6" s="74">
        <v>11</v>
      </c>
      <c r="H6" s="74">
        <v>38</v>
      </c>
      <c r="I6" s="74">
        <v>111</v>
      </c>
      <c r="J6" s="74">
        <v>248</v>
      </c>
      <c r="K6" s="74">
        <v>669</v>
      </c>
      <c r="L6" s="74">
        <v>1918</v>
      </c>
      <c r="M6" s="74">
        <v>5352</v>
      </c>
      <c r="N6" s="74">
        <v>7983</v>
      </c>
      <c r="O6" s="74">
        <v>21779</v>
      </c>
      <c r="P6" s="74">
        <v>13505</v>
      </c>
    </row>
    <row r="7" spans="2:31" ht="15" customHeight="1" x14ac:dyDescent="0.2">
      <c r="B7" s="27" t="s">
        <v>65</v>
      </c>
      <c r="C7" s="74">
        <v>4512</v>
      </c>
      <c r="D7" s="74">
        <v>4934</v>
      </c>
      <c r="E7" s="74">
        <v>0</v>
      </c>
      <c r="F7" s="74">
        <v>0</v>
      </c>
      <c r="G7" s="74">
        <v>0</v>
      </c>
      <c r="H7" s="74">
        <v>3</v>
      </c>
      <c r="I7" s="74">
        <v>25</v>
      </c>
      <c r="J7" s="74">
        <v>67</v>
      </c>
      <c r="K7" s="74">
        <v>149</v>
      </c>
      <c r="L7" s="74">
        <v>583</v>
      </c>
      <c r="M7" s="74">
        <v>1103</v>
      </c>
      <c r="N7" s="74">
        <v>2010</v>
      </c>
      <c r="O7" s="74">
        <v>3235</v>
      </c>
      <c r="P7" s="74">
        <v>2271</v>
      </c>
    </row>
    <row r="8" spans="2:31" ht="15" customHeight="1" x14ac:dyDescent="0.2">
      <c r="B8" s="27" t="s">
        <v>66</v>
      </c>
      <c r="C8" s="74">
        <v>5014</v>
      </c>
      <c r="D8" s="74">
        <v>4398</v>
      </c>
      <c r="E8" s="74">
        <v>0</v>
      </c>
      <c r="F8" s="74">
        <v>0</v>
      </c>
      <c r="G8" s="74">
        <v>2</v>
      </c>
      <c r="H8" s="74">
        <v>5</v>
      </c>
      <c r="I8" s="74">
        <v>26</v>
      </c>
      <c r="J8" s="74">
        <v>37</v>
      </c>
      <c r="K8" s="74">
        <v>165</v>
      </c>
      <c r="L8" s="74">
        <v>318</v>
      </c>
      <c r="M8" s="74">
        <v>1185</v>
      </c>
      <c r="N8" s="74">
        <v>1605</v>
      </c>
      <c r="O8" s="74">
        <v>3636</v>
      </c>
      <c r="P8" s="74">
        <v>2433</v>
      </c>
      <c r="U8" s="10" t="s">
        <v>91</v>
      </c>
    </row>
    <row r="9" spans="2:31" ht="15" customHeight="1" x14ac:dyDescent="0.2">
      <c r="B9" s="27" t="s">
        <v>36</v>
      </c>
      <c r="C9" s="74">
        <v>18403</v>
      </c>
      <c r="D9" s="74">
        <v>14363</v>
      </c>
      <c r="E9" s="74">
        <v>7</v>
      </c>
      <c r="F9" s="74">
        <v>3</v>
      </c>
      <c r="G9" s="74">
        <v>9</v>
      </c>
      <c r="H9" s="74">
        <v>30</v>
      </c>
      <c r="I9" s="74">
        <v>60</v>
      </c>
      <c r="J9" s="74">
        <v>144</v>
      </c>
      <c r="K9" s="74">
        <v>355</v>
      </c>
      <c r="L9" s="74">
        <v>1017</v>
      </c>
      <c r="M9" s="74">
        <v>3064</v>
      </c>
      <c r="N9" s="74">
        <v>4368</v>
      </c>
      <c r="O9" s="74">
        <v>14908</v>
      </c>
      <c r="P9" s="74">
        <v>8801</v>
      </c>
      <c r="U9" s="6"/>
    </row>
    <row r="10" spans="2:31" ht="15" customHeight="1" x14ac:dyDescent="0.2"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1" ht="15" customHeight="1" x14ac:dyDescent="0.2">
      <c r="B11" s="305" t="s">
        <v>3</v>
      </c>
      <c r="C11" s="303" t="s">
        <v>2</v>
      </c>
      <c r="D11" s="304"/>
      <c r="E11" s="303" t="s">
        <v>16</v>
      </c>
      <c r="F11" s="304"/>
      <c r="G11" s="303" t="s">
        <v>9</v>
      </c>
      <c r="H11" s="304"/>
      <c r="I11" s="303" t="s">
        <v>10</v>
      </c>
      <c r="J11" s="304"/>
      <c r="K11" s="303" t="s">
        <v>11</v>
      </c>
      <c r="L11" s="304"/>
      <c r="M11" s="303" t="s">
        <v>76</v>
      </c>
      <c r="N11" s="304"/>
      <c r="O11" s="303" t="s">
        <v>40</v>
      </c>
      <c r="P11" s="304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2:31" ht="15" customHeight="1" x14ac:dyDescent="0.2">
      <c r="B12" s="305"/>
      <c r="C12" s="258" t="s">
        <v>261</v>
      </c>
      <c r="D12" s="258" t="s">
        <v>262</v>
      </c>
      <c r="E12" s="258" t="s">
        <v>261</v>
      </c>
      <c r="F12" s="258" t="s">
        <v>262</v>
      </c>
      <c r="G12" s="258" t="s">
        <v>261</v>
      </c>
      <c r="H12" s="258" t="s">
        <v>262</v>
      </c>
      <c r="I12" s="258" t="s">
        <v>261</v>
      </c>
      <c r="J12" s="258" t="s">
        <v>262</v>
      </c>
      <c r="K12" s="258" t="s">
        <v>261</v>
      </c>
      <c r="L12" s="258" t="s">
        <v>262</v>
      </c>
      <c r="M12" s="258" t="s">
        <v>261</v>
      </c>
      <c r="N12" s="258" t="s">
        <v>262</v>
      </c>
      <c r="O12" s="258" t="s">
        <v>261</v>
      </c>
      <c r="P12" s="258" t="s">
        <v>262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2:31" ht="19.5" customHeight="1" x14ac:dyDescent="0.2">
      <c r="B13" s="50" t="s">
        <v>2</v>
      </c>
      <c r="C13" s="289">
        <v>54.100805826747248</v>
      </c>
      <c r="D13" s="289">
        <v>45.899194173252752</v>
      </c>
      <c r="E13" s="289">
        <v>70</v>
      </c>
      <c r="F13" s="289">
        <v>30</v>
      </c>
      <c r="G13" s="289">
        <v>22.448979591836736</v>
      </c>
      <c r="H13" s="289">
        <v>77.551020408163268</v>
      </c>
      <c r="I13" s="289">
        <v>30.919220055710305</v>
      </c>
      <c r="J13" s="289">
        <v>69.080779944289688</v>
      </c>
      <c r="K13" s="289">
        <v>25.860069578662543</v>
      </c>
      <c r="L13" s="289">
        <v>74.139930421337453</v>
      </c>
      <c r="M13" s="289">
        <v>40.134983127109109</v>
      </c>
      <c r="N13" s="289">
        <v>59.865016872890891</v>
      </c>
      <c r="O13" s="289">
        <v>61.724861126856368</v>
      </c>
      <c r="P13" s="289">
        <v>38.275138873143632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2:31" ht="15" customHeight="1" x14ac:dyDescent="0.2">
      <c r="B14" s="27" t="s">
        <v>65</v>
      </c>
      <c r="C14" s="289">
        <v>47.76625026466229</v>
      </c>
      <c r="D14" s="289">
        <v>52.23374973533771</v>
      </c>
      <c r="E14" s="290" t="s">
        <v>78</v>
      </c>
      <c r="F14" s="290" t="s">
        <v>78</v>
      </c>
      <c r="G14" s="289" t="s">
        <v>78</v>
      </c>
      <c r="H14" s="289">
        <v>100</v>
      </c>
      <c r="I14" s="289">
        <v>27.173913043478262</v>
      </c>
      <c r="J14" s="289">
        <v>72.826086956521735</v>
      </c>
      <c r="K14" s="289">
        <v>20.355191256830601</v>
      </c>
      <c r="L14" s="289">
        <v>79.644808743169392</v>
      </c>
      <c r="M14" s="289">
        <v>35.432059106970769</v>
      </c>
      <c r="N14" s="289">
        <v>64.567940893029231</v>
      </c>
      <c r="O14" s="289">
        <v>58.754086451144204</v>
      </c>
      <c r="P14" s="289">
        <v>41.245913548855796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2:31" ht="15" customHeight="1" x14ac:dyDescent="0.2">
      <c r="B15" s="27" t="s">
        <v>66</v>
      </c>
      <c r="C15" s="289">
        <v>53.272418189545263</v>
      </c>
      <c r="D15" s="289">
        <v>46.727581810454737</v>
      </c>
      <c r="E15" s="289" t="s">
        <v>78</v>
      </c>
      <c r="F15" s="289" t="s">
        <v>78</v>
      </c>
      <c r="G15" s="289">
        <v>28.571428571428573</v>
      </c>
      <c r="H15" s="289">
        <v>71.428571428571431</v>
      </c>
      <c r="I15" s="289">
        <v>41.269841269841272</v>
      </c>
      <c r="J15" s="289">
        <v>58.730158730158728</v>
      </c>
      <c r="K15" s="289">
        <v>34.161490683229815</v>
      </c>
      <c r="L15" s="289">
        <v>65.838509316770185</v>
      </c>
      <c r="M15" s="289">
        <v>42.473118279569896</v>
      </c>
      <c r="N15" s="289">
        <v>57.526881720430104</v>
      </c>
      <c r="O15" s="289">
        <v>59.911023232822544</v>
      </c>
      <c r="P15" s="289">
        <v>40.088976767177456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2:31" ht="15" customHeight="1" x14ac:dyDescent="0.2">
      <c r="B16" s="27" t="s">
        <v>36</v>
      </c>
      <c r="C16" s="261">
        <v>56.164927058536286</v>
      </c>
      <c r="D16" s="261">
        <v>43.835072941463714</v>
      </c>
      <c r="E16" s="261">
        <v>70</v>
      </c>
      <c r="F16" s="261">
        <v>30</v>
      </c>
      <c r="G16" s="261">
        <v>23.076923076923077</v>
      </c>
      <c r="H16" s="261">
        <v>76.92307692307692</v>
      </c>
      <c r="I16" s="261">
        <v>29.411764705882351</v>
      </c>
      <c r="J16" s="261">
        <v>70.588235294117652</v>
      </c>
      <c r="K16" s="261">
        <v>25.874635568513121</v>
      </c>
      <c r="L16" s="261">
        <v>74.125364431486886</v>
      </c>
      <c r="M16" s="261">
        <v>41.227125941872984</v>
      </c>
      <c r="N16" s="261">
        <v>58.772874058127016</v>
      </c>
      <c r="O16" s="261">
        <v>62.879075456577674</v>
      </c>
      <c r="P16" s="261">
        <v>37.120924543422326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15" customHeight="1" x14ac:dyDescent="0.2"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2:31" x14ac:dyDescent="0.2">
      <c r="B18" s="1" t="s">
        <v>72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2:31" ht="15" customHeight="1" x14ac:dyDescent="0.2"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2:31" ht="15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2:31" ht="15" customHeight="1" x14ac:dyDescent="0.2"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2:31" ht="15" customHeight="1" x14ac:dyDescent="0.2">
      <c r="B22" s="8" t="s">
        <v>96</v>
      </c>
      <c r="C22" s="9"/>
      <c r="D22" s="9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2:31" ht="37.5" customHeight="1" x14ac:dyDescent="0.2">
      <c r="B23" s="52"/>
      <c r="C23" s="32"/>
      <c r="D23" s="32"/>
      <c r="U23" s="87"/>
    </row>
    <row r="24" spans="2:31" ht="15" customHeight="1" x14ac:dyDescent="0.2">
      <c r="B24" s="334" t="s">
        <v>41</v>
      </c>
      <c r="C24" s="303" t="s">
        <v>14</v>
      </c>
      <c r="D24" s="304"/>
      <c r="E24" s="303" t="s">
        <v>16</v>
      </c>
      <c r="F24" s="304"/>
      <c r="G24" s="303" t="s">
        <v>9</v>
      </c>
      <c r="H24" s="304"/>
      <c r="I24" s="303" t="s">
        <v>10</v>
      </c>
      <c r="J24" s="304"/>
      <c r="K24" s="303" t="s">
        <v>11</v>
      </c>
      <c r="L24" s="304"/>
      <c r="M24" s="303" t="s">
        <v>76</v>
      </c>
      <c r="N24" s="304"/>
      <c r="O24" s="303" t="s">
        <v>40</v>
      </c>
      <c r="P24" s="304"/>
    </row>
    <row r="25" spans="2:31" ht="15" customHeight="1" x14ac:dyDescent="0.2">
      <c r="B25" s="335"/>
      <c r="C25" s="258" t="s">
        <v>13</v>
      </c>
      <c r="D25" s="258" t="s">
        <v>0</v>
      </c>
      <c r="E25" s="258" t="s">
        <v>13</v>
      </c>
      <c r="F25" s="258" t="s">
        <v>0</v>
      </c>
      <c r="G25" s="258" t="s">
        <v>13</v>
      </c>
      <c r="H25" s="258" t="s">
        <v>0</v>
      </c>
      <c r="I25" s="258" t="s">
        <v>13</v>
      </c>
      <c r="J25" s="258" t="s">
        <v>0</v>
      </c>
      <c r="K25" s="258" t="s">
        <v>13</v>
      </c>
      <c r="L25" s="258" t="s">
        <v>0</v>
      </c>
      <c r="M25" s="258" t="s">
        <v>13</v>
      </c>
      <c r="N25" s="258" t="s">
        <v>0</v>
      </c>
      <c r="O25" s="258" t="s">
        <v>13</v>
      </c>
      <c r="P25" s="258" t="s">
        <v>0</v>
      </c>
    </row>
    <row r="26" spans="2:31" ht="15" customHeight="1" x14ac:dyDescent="0.2">
      <c r="B26" s="50" t="s">
        <v>14</v>
      </c>
      <c r="C26" s="74">
        <v>27929</v>
      </c>
      <c r="D26" s="74">
        <v>23695</v>
      </c>
      <c r="E26" s="74">
        <v>7</v>
      </c>
      <c r="F26" s="74">
        <v>3</v>
      </c>
      <c r="G26" s="74">
        <v>11</v>
      </c>
      <c r="H26" s="74">
        <v>38</v>
      </c>
      <c r="I26" s="74">
        <v>111</v>
      </c>
      <c r="J26" s="74">
        <v>248</v>
      </c>
      <c r="K26" s="74">
        <v>669</v>
      </c>
      <c r="L26" s="74">
        <v>1918</v>
      </c>
      <c r="M26" s="74">
        <v>5352</v>
      </c>
      <c r="N26" s="74">
        <v>7983</v>
      </c>
      <c r="O26" s="74">
        <v>21779</v>
      </c>
      <c r="P26" s="74">
        <v>13505</v>
      </c>
    </row>
    <row r="27" spans="2:31" x14ac:dyDescent="0.2">
      <c r="B27" s="28" t="s">
        <v>54</v>
      </c>
      <c r="C27" s="74">
        <v>4512</v>
      </c>
      <c r="D27" s="74">
        <v>4934</v>
      </c>
      <c r="E27" s="74">
        <v>0</v>
      </c>
      <c r="F27" s="74">
        <v>0</v>
      </c>
      <c r="G27" s="74">
        <v>0</v>
      </c>
      <c r="H27" s="74">
        <v>3</v>
      </c>
      <c r="I27" s="74">
        <v>25</v>
      </c>
      <c r="J27" s="74">
        <v>67</v>
      </c>
      <c r="K27" s="74">
        <v>149</v>
      </c>
      <c r="L27" s="74">
        <v>583</v>
      </c>
      <c r="M27" s="74">
        <v>1103</v>
      </c>
      <c r="N27" s="74">
        <v>2010</v>
      </c>
      <c r="O27" s="74">
        <v>3235</v>
      </c>
      <c r="P27" s="74">
        <v>2271</v>
      </c>
    </row>
    <row r="28" spans="2:31" ht="15" customHeight="1" x14ac:dyDescent="0.2">
      <c r="B28" s="28" t="s">
        <v>67</v>
      </c>
      <c r="C28" s="74">
        <v>5014</v>
      </c>
      <c r="D28" s="74">
        <v>4398</v>
      </c>
      <c r="E28" s="74">
        <v>0</v>
      </c>
      <c r="F28" s="74">
        <v>0</v>
      </c>
      <c r="G28" s="74">
        <v>2</v>
      </c>
      <c r="H28" s="74">
        <v>5</v>
      </c>
      <c r="I28" s="74">
        <v>26</v>
      </c>
      <c r="J28" s="74">
        <v>37</v>
      </c>
      <c r="K28" s="74">
        <v>165</v>
      </c>
      <c r="L28" s="74">
        <v>318</v>
      </c>
      <c r="M28" s="74">
        <v>1185</v>
      </c>
      <c r="N28" s="74">
        <v>1605</v>
      </c>
      <c r="O28" s="74">
        <v>3636</v>
      </c>
      <c r="P28" s="74">
        <v>2433</v>
      </c>
    </row>
    <row r="29" spans="2:31" ht="15" customHeight="1" x14ac:dyDescent="0.2">
      <c r="B29" s="75" t="s">
        <v>56</v>
      </c>
      <c r="C29" s="74">
        <v>18403</v>
      </c>
      <c r="D29" s="74">
        <v>14363</v>
      </c>
      <c r="E29" s="74">
        <v>7</v>
      </c>
      <c r="F29" s="74">
        <v>3</v>
      </c>
      <c r="G29" s="74">
        <v>9</v>
      </c>
      <c r="H29" s="74">
        <v>30</v>
      </c>
      <c r="I29" s="74">
        <v>60</v>
      </c>
      <c r="J29" s="74">
        <v>144</v>
      </c>
      <c r="K29" s="74">
        <v>355</v>
      </c>
      <c r="L29" s="74">
        <v>1017</v>
      </c>
      <c r="M29" s="74">
        <v>3064</v>
      </c>
      <c r="N29" s="74">
        <v>4368</v>
      </c>
      <c r="O29" s="74">
        <v>14908</v>
      </c>
      <c r="P29" s="74">
        <v>8801</v>
      </c>
    </row>
    <row r="30" spans="2:31" x14ac:dyDescent="0.2">
      <c r="B30" s="52"/>
      <c r="C30" s="32"/>
      <c r="D30" s="3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2:31" ht="15" customHeight="1" x14ac:dyDescent="0.2">
      <c r="B31" s="334" t="s">
        <v>41</v>
      </c>
      <c r="C31" s="303" t="s">
        <v>14</v>
      </c>
      <c r="D31" s="304"/>
      <c r="E31" s="303" t="s">
        <v>16</v>
      </c>
      <c r="F31" s="304"/>
      <c r="G31" s="303" t="s">
        <v>9</v>
      </c>
      <c r="H31" s="304"/>
      <c r="I31" s="303" t="s">
        <v>10</v>
      </c>
      <c r="J31" s="304"/>
      <c r="K31" s="303" t="s">
        <v>11</v>
      </c>
      <c r="L31" s="304"/>
      <c r="M31" s="303" t="s">
        <v>76</v>
      </c>
      <c r="N31" s="304"/>
      <c r="O31" s="303" t="s">
        <v>40</v>
      </c>
      <c r="P31" s="30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2:31" ht="15" customHeight="1" x14ac:dyDescent="0.2">
      <c r="B32" s="335"/>
      <c r="C32" s="258" t="s">
        <v>13</v>
      </c>
      <c r="D32" s="258" t="s">
        <v>0</v>
      </c>
      <c r="E32" s="258" t="s">
        <v>13</v>
      </c>
      <c r="F32" s="258" t="s">
        <v>0</v>
      </c>
      <c r="G32" s="258" t="s">
        <v>13</v>
      </c>
      <c r="H32" s="258" t="s">
        <v>0</v>
      </c>
      <c r="I32" s="258" t="s">
        <v>13</v>
      </c>
      <c r="J32" s="258" t="s">
        <v>0</v>
      </c>
      <c r="K32" s="258" t="s">
        <v>13</v>
      </c>
      <c r="L32" s="258" t="s">
        <v>0</v>
      </c>
      <c r="M32" s="258" t="s">
        <v>13</v>
      </c>
      <c r="N32" s="258" t="s">
        <v>0</v>
      </c>
      <c r="O32" s="258" t="s">
        <v>13</v>
      </c>
      <c r="P32" s="258" t="s">
        <v>0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2:31" ht="15" customHeight="1" x14ac:dyDescent="0.2">
      <c r="B33" s="50" t="s">
        <v>14</v>
      </c>
      <c r="C33" s="289">
        <v>54.100805826747248</v>
      </c>
      <c r="D33" s="289">
        <v>45.899194173252752</v>
      </c>
      <c r="E33" s="289">
        <v>70</v>
      </c>
      <c r="F33" s="289">
        <v>30</v>
      </c>
      <c r="G33" s="289">
        <v>22.448979591836736</v>
      </c>
      <c r="H33" s="289">
        <v>77.551020408163268</v>
      </c>
      <c r="I33" s="289">
        <v>30.919220055710305</v>
      </c>
      <c r="J33" s="289">
        <v>69.080779944289688</v>
      </c>
      <c r="K33" s="289">
        <v>25.860069578662543</v>
      </c>
      <c r="L33" s="289">
        <v>74.139930421337453</v>
      </c>
      <c r="M33" s="289">
        <v>40.134983127109109</v>
      </c>
      <c r="N33" s="289">
        <v>59.865016872890891</v>
      </c>
      <c r="O33" s="289">
        <v>61.724861126856368</v>
      </c>
      <c r="P33" s="289">
        <v>38.275138873143632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2:31" x14ac:dyDescent="0.2">
      <c r="B34" s="28" t="s">
        <v>54</v>
      </c>
      <c r="C34" s="289">
        <v>47.76625026466229</v>
      </c>
      <c r="D34" s="289">
        <v>52.23374973533771</v>
      </c>
      <c r="E34" s="290" t="s">
        <v>78</v>
      </c>
      <c r="F34" s="290" t="s">
        <v>78</v>
      </c>
      <c r="G34" s="289" t="s">
        <v>78</v>
      </c>
      <c r="H34" s="289">
        <v>100</v>
      </c>
      <c r="I34" s="289">
        <v>27.173913043478262</v>
      </c>
      <c r="J34" s="289">
        <v>72.826086956521735</v>
      </c>
      <c r="K34" s="289">
        <v>20.355191256830601</v>
      </c>
      <c r="L34" s="289">
        <v>79.644808743169392</v>
      </c>
      <c r="M34" s="289">
        <v>35.432059106970769</v>
      </c>
      <c r="N34" s="289">
        <v>64.567940893029231</v>
      </c>
      <c r="O34" s="289">
        <v>58.754086451144204</v>
      </c>
      <c r="P34" s="289">
        <v>41.245913548855796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2:31" ht="15" customHeight="1" x14ac:dyDescent="0.2">
      <c r="B35" s="28" t="s">
        <v>67</v>
      </c>
      <c r="C35" s="289">
        <v>53.272418189545263</v>
      </c>
      <c r="D35" s="289">
        <v>46.727581810454737</v>
      </c>
      <c r="E35" s="289" t="s">
        <v>78</v>
      </c>
      <c r="F35" s="289" t="s">
        <v>78</v>
      </c>
      <c r="G35" s="289">
        <v>28.571428571428573</v>
      </c>
      <c r="H35" s="289">
        <v>71.428571428571431</v>
      </c>
      <c r="I35" s="289">
        <v>41.269841269841272</v>
      </c>
      <c r="J35" s="289">
        <v>58.730158730158728</v>
      </c>
      <c r="K35" s="289">
        <v>34.161490683229815</v>
      </c>
      <c r="L35" s="289">
        <v>65.838509316770185</v>
      </c>
      <c r="M35" s="289">
        <v>42.473118279569896</v>
      </c>
      <c r="N35" s="289">
        <v>57.526881720430104</v>
      </c>
      <c r="O35" s="289">
        <v>59.911023232822544</v>
      </c>
      <c r="P35" s="289">
        <v>40.088976767177456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2:31" ht="15" customHeight="1" x14ac:dyDescent="0.2">
      <c r="B36" s="75" t="s">
        <v>56</v>
      </c>
      <c r="C36" s="289">
        <v>56.164927058536286</v>
      </c>
      <c r="D36" s="289">
        <v>43.835072941463714</v>
      </c>
      <c r="E36" s="289">
        <v>70</v>
      </c>
      <c r="F36" s="289">
        <v>30</v>
      </c>
      <c r="G36" s="289">
        <v>23.076923076923077</v>
      </c>
      <c r="H36" s="289">
        <v>76.92307692307692</v>
      </c>
      <c r="I36" s="289">
        <v>29.411764705882351</v>
      </c>
      <c r="J36" s="289">
        <v>70.588235294117652</v>
      </c>
      <c r="K36" s="289">
        <v>25.874635568513121</v>
      </c>
      <c r="L36" s="289">
        <v>74.125364431486886</v>
      </c>
      <c r="M36" s="289">
        <v>41.227125941872984</v>
      </c>
      <c r="N36" s="289">
        <v>58.772874058127016</v>
      </c>
      <c r="O36" s="289">
        <v>62.879075456577674</v>
      </c>
      <c r="P36" s="289">
        <v>37.120924543422326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2:31" ht="15" customHeight="1" x14ac:dyDescent="0.2"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2:31" x14ac:dyDescent="0.2">
      <c r="B38" s="1" t="s">
        <v>46</v>
      </c>
      <c r="C38" s="6"/>
      <c r="D38" s="6"/>
    </row>
    <row r="39" spans="2:31" ht="15" customHeight="1" x14ac:dyDescent="0.2"/>
    <row r="40" spans="2:31" ht="15" customHeight="1" x14ac:dyDescent="0.2"/>
    <row r="41" spans="2:31" s="5" customFormat="1" ht="15.75" hidden="1" customHeight="1" x14ac:dyDescent="0.2"/>
    <row r="42" spans="2:31" ht="15.75" hidden="1" customHeight="1" x14ac:dyDescent="0.2">
      <c r="B42" s="73" t="s">
        <v>70</v>
      </c>
      <c r="C42" s="73"/>
      <c r="D42" s="73"/>
    </row>
    <row r="43" spans="2:31" ht="15.75" hidden="1" customHeight="1" x14ac:dyDescent="0.2"/>
    <row r="44" spans="2:31" ht="15.75" hidden="1" customHeight="1" x14ac:dyDescent="0.2">
      <c r="B44" s="340" t="s">
        <v>3</v>
      </c>
      <c r="C44" s="336" t="s">
        <v>2</v>
      </c>
      <c r="D44" s="337"/>
      <c r="E44" s="336" t="s">
        <v>16</v>
      </c>
      <c r="F44" s="337"/>
      <c r="G44" s="336" t="s">
        <v>9</v>
      </c>
      <c r="H44" s="337"/>
      <c r="I44" s="336" t="s">
        <v>10</v>
      </c>
      <c r="J44" s="337"/>
      <c r="K44" s="336" t="s">
        <v>11</v>
      </c>
      <c r="L44" s="337"/>
      <c r="M44" s="336" t="s">
        <v>76</v>
      </c>
      <c r="N44" s="337"/>
      <c r="O44" s="336" t="s">
        <v>40</v>
      </c>
      <c r="P44" s="337"/>
      <c r="R44" s="336" t="s">
        <v>2</v>
      </c>
      <c r="S44" s="337"/>
      <c r="T44" s="336" t="s">
        <v>16</v>
      </c>
      <c r="U44" s="337"/>
      <c r="V44" s="336" t="s">
        <v>9</v>
      </c>
      <c r="W44" s="337"/>
      <c r="X44" s="336" t="s">
        <v>10</v>
      </c>
      <c r="Y44" s="337"/>
      <c r="Z44" s="336" t="s">
        <v>11</v>
      </c>
      <c r="AA44" s="337"/>
      <c r="AB44" s="336" t="s">
        <v>39</v>
      </c>
      <c r="AC44" s="337"/>
      <c r="AD44" s="336" t="s">
        <v>40</v>
      </c>
      <c r="AE44" s="337"/>
    </row>
    <row r="45" spans="2:31" ht="15.75" hidden="1" customHeight="1" x14ac:dyDescent="0.2">
      <c r="B45" s="340"/>
      <c r="C45" s="33" t="s">
        <v>261</v>
      </c>
      <c r="D45" s="33" t="s">
        <v>262</v>
      </c>
      <c r="E45" s="33" t="s">
        <v>261</v>
      </c>
      <c r="F45" s="33" t="s">
        <v>262</v>
      </c>
      <c r="G45" s="33" t="s">
        <v>261</v>
      </c>
      <c r="H45" s="33" t="s">
        <v>262</v>
      </c>
      <c r="I45" s="33" t="s">
        <v>261</v>
      </c>
      <c r="J45" s="33" t="s">
        <v>262</v>
      </c>
      <c r="K45" s="33" t="s">
        <v>261</v>
      </c>
      <c r="L45" s="33" t="s">
        <v>262</v>
      </c>
      <c r="M45" s="33" t="s">
        <v>261</v>
      </c>
      <c r="N45" s="33" t="s">
        <v>262</v>
      </c>
      <c r="O45" s="33" t="s">
        <v>261</v>
      </c>
      <c r="P45" s="33" t="s">
        <v>262</v>
      </c>
      <c r="R45" s="33" t="s">
        <v>261</v>
      </c>
      <c r="S45" s="33" t="s">
        <v>262</v>
      </c>
      <c r="T45" s="33" t="s">
        <v>261</v>
      </c>
      <c r="U45" s="33" t="s">
        <v>262</v>
      </c>
      <c r="V45" s="33" t="s">
        <v>261</v>
      </c>
      <c r="W45" s="33" t="s">
        <v>262</v>
      </c>
      <c r="X45" s="33" t="s">
        <v>261</v>
      </c>
      <c r="Y45" s="33" t="s">
        <v>262</v>
      </c>
      <c r="Z45" s="33" t="s">
        <v>261</v>
      </c>
      <c r="AA45" s="33" t="s">
        <v>262</v>
      </c>
      <c r="AB45" s="33" t="s">
        <v>261</v>
      </c>
      <c r="AC45" s="33" t="s">
        <v>262</v>
      </c>
      <c r="AD45" s="33" t="s">
        <v>261</v>
      </c>
      <c r="AE45" s="33" t="s">
        <v>262</v>
      </c>
    </row>
    <row r="46" spans="2:31" ht="15.75" hidden="1" customHeight="1" x14ac:dyDescent="0.2">
      <c r="B46" s="50" t="s">
        <v>2</v>
      </c>
      <c r="C46" s="74">
        <v>28218</v>
      </c>
      <c r="D46" s="74">
        <v>24112</v>
      </c>
      <c r="E46" s="74">
        <v>4</v>
      </c>
      <c r="F46" s="74">
        <v>4</v>
      </c>
      <c r="G46" s="74">
        <v>16</v>
      </c>
      <c r="H46" s="74">
        <v>29</v>
      </c>
      <c r="I46" s="74">
        <v>79</v>
      </c>
      <c r="J46" s="74">
        <v>291</v>
      </c>
      <c r="K46" s="74">
        <v>702</v>
      </c>
      <c r="L46" s="74">
        <v>1946</v>
      </c>
      <c r="M46" s="74">
        <v>4882</v>
      </c>
      <c r="N46" s="74">
        <v>7692</v>
      </c>
      <c r="O46" s="74">
        <v>22535</v>
      </c>
      <c r="P46" s="74">
        <v>14150</v>
      </c>
      <c r="R46" s="50">
        <f>C46+D46</f>
        <v>52330</v>
      </c>
      <c r="S46" s="50"/>
      <c r="T46" s="50">
        <f>E46+F46</f>
        <v>8</v>
      </c>
      <c r="U46" s="50"/>
      <c r="V46" s="50">
        <f>G46+H46</f>
        <v>45</v>
      </c>
      <c r="W46" s="50"/>
      <c r="X46" s="50">
        <f>I46+J46</f>
        <v>370</v>
      </c>
      <c r="Y46" s="50"/>
      <c r="Z46" s="50">
        <f>K46+L46</f>
        <v>2648</v>
      </c>
      <c r="AA46" s="50"/>
      <c r="AB46" s="50">
        <f>M46+N46</f>
        <v>12574</v>
      </c>
      <c r="AC46" s="50"/>
      <c r="AD46" s="50">
        <f>O46+P46</f>
        <v>36685</v>
      </c>
      <c r="AE46" s="50"/>
    </row>
    <row r="47" spans="2:31" ht="15.75" hidden="1" customHeight="1" x14ac:dyDescent="0.2">
      <c r="B47" s="27" t="s">
        <v>65</v>
      </c>
      <c r="C47" s="74">
        <v>4247</v>
      </c>
      <c r="D47" s="74">
        <v>4985</v>
      </c>
      <c r="E47" s="74">
        <v>0</v>
      </c>
      <c r="F47" s="74">
        <v>0</v>
      </c>
      <c r="G47" s="74">
        <v>1</v>
      </c>
      <c r="H47" s="74">
        <v>2</v>
      </c>
      <c r="I47" s="74">
        <v>12</v>
      </c>
      <c r="J47" s="74">
        <v>91</v>
      </c>
      <c r="K47" s="74">
        <v>144</v>
      </c>
      <c r="L47" s="74">
        <v>620</v>
      </c>
      <c r="M47" s="74">
        <v>940</v>
      </c>
      <c r="N47" s="74">
        <v>1949</v>
      </c>
      <c r="O47" s="74">
        <v>3150</v>
      </c>
      <c r="P47" s="74">
        <v>2323</v>
      </c>
      <c r="R47" s="50">
        <f>C47+D47</f>
        <v>9232</v>
      </c>
      <c r="S47" s="50"/>
      <c r="T47" s="50">
        <f>E47+F47</f>
        <v>0</v>
      </c>
      <c r="U47" s="50"/>
      <c r="V47" s="50">
        <f>G47+H47</f>
        <v>3</v>
      </c>
      <c r="W47" s="50"/>
      <c r="X47" s="50">
        <f>I47+J47</f>
        <v>103</v>
      </c>
      <c r="Y47" s="50"/>
      <c r="Z47" s="50">
        <f>K47+L47</f>
        <v>764</v>
      </c>
      <c r="AA47" s="50"/>
      <c r="AB47" s="50">
        <f>M47+N47</f>
        <v>2889</v>
      </c>
      <c r="AC47" s="50"/>
      <c r="AD47" s="50">
        <f>O47+P47</f>
        <v>5473</v>
      </c>
      <c r="AE47" s="50"/>
    </row>
    <row r="48" spans="2:31" ht="15.75" hidden="1" customHeight="1" x14ac:dyDescent="0.2">
      <c r="B48" s="27" t="s">
        <v>66</v>
      </c>
      <c r="C48" s="74">
        <v>5398</v>
      </c>
      <c r="D48" s="74">
        <v>4560</v>
      </c>
      <c r="E48" s="74">
        <v>0</v>
      </c>
      <c r="F48" s="74">
        <v>1</v>
      </c>
      <c r="G48" s="74">
        <v>2</v>
      </c>
      <c r="H48" s="74">
        <v>3</v>
      </c>
      <c r="I48" s="74">
        <v>22</v>
      </c>
      <c r="J48" s="74">
        <v>38</v>
      </c>
      <c r="K48" s="74">
        <v>177</v>
      </c>
      <c r="L48" s="74">
        <v>278</v>
      </c>
      <c r="M48" s="74">
        <v>1109</v>
      </c>
      <c r="N48" s="74">
        <v>1542</v>
      </c>
      <c r="O48" s="74">
        <v>4088</v>
      </c>
      <c r="P48" s="74">
        <v>2698</v>
      </c>
      <c r="R48" s="50">
        <f>C48+D48</f>
        <v>9958</v>
      </c>
      <c r="S48" s="50"/>
      <c r="T48" s="50">
        <f>E48+F48</f>
        <v>1</v>
      </c>
      <c r="U48" s="50"/>
      <c r="V48" s="50">
        <f>G48+H48</f>
        <v>5</v>
      </c>
      <c r="W48" s="50"/>
      <c r="X48" s="50">
        <f>I48+J48</f>
        <v>60</v>
      </c>
      <c r="Y48" s="50"/>
      <c r="Z48" s="50">
        <f>K48+L48</f>
        <v>455</v>
      </c>
      <c r="AA48" s="50"/>
      <c r="AB48" s="50">
        <f>M48+N48</f>
        <v>2651</v>
      </c>
      <c r="AC48" s="50"/>
      <c r="AD48" s="50">
        <f>O48+P48</f>
        <v>6786</v>
      </c>
      <c r="AE48" s="50"/>
    </row>
    <row r="49" spans="2:31" ht="15.75" hidden="1" customHeight="1" x14ac:dyDescent="0.2">
      <c r="B49" s="27" t="s">
        <v>36</v>
      </c>
      <c r="C49" s="74">
        <v>18573</v>
      </c>
      <c r="D49" s="74">
        <v>14567</v>
      </c>
      <c r="E49" s="74">
        <v>4</v>
      </c>
      <c r="F49" s="74">
        <v>3</v>
      </c>
      <c r="G49" s="74">
        <v>13</v>
      </c>
      <c r="H49" s="74">
        <v>24</v>
      </c>
      <c r="I49" s="74">
        <v>45</v>
      </c>
      <c r="J49" s="74">
        <v>162</v>
      </c>
      <c r="K49" s="74">
        <v>381</v>
      </c>
      <c r="L49" s="74">
        <v>1048</v>
      </c>
      <c r="M49" s="74">
        <v>2833</v>
      </c>
      <c r="N49" s="74">
        <v>4201</v>
      </c>
      <c r="O49" s="74">
        <v>15297</v>
      </c>
      <c r="P49" s="74">
        <v>9129</v>
      </c>
      <c r="R49" s="50">
        <f>C49+D49</f>
        <v>33140</v>
      </c>
      <c r="S49" s="50"/>
      <c r="T49" s="50">
        <f>E49+F49</f>
        <v>7</v>
      </c>
      <c r="U49" s="50"/>
      <c r="V49" s="50">
        <f>G49+H49</f>
        <v>37</v>
      </c>
      <c r="W49" s="50"/>
      <c r="X49" s="50">
        <f>I49+J49</f>
        <v>207</v>
      </c>
      <c r="Y49" s="50"/>
      <c r="Z49" s="50">
        <f>K49+L49</f>
        <v>1429</v>
      </c>
      <c r="AA49" s="50"/>
      <c r="AB49" s="50">
        <f>M49+N49</f>
        <v>7034</v>
      </c>
      <c r="AC49" s="50"/>
      <c r="AD49" s="50">
        <f>O49+P49</f>
        <v>24426</v>
      </c>
      <c r="AE49" s="50"/>
    </row>
    <row r="50" spans="2:31" ht="15.75" hidden="1" customHeight="1" x14ac:dyDescent="0.2"/>
    <row r="51" spans="2:31" ht="15.75" hidden="1" customHeight="1" x14ac:dyDescent="0.2">
      <c r="B51" s="1" t="s">
        <v>72</v>
      </c>
    </row>
    <row r="52" spans="2:31" ht="15.75" hidden="1" customHeight="1" x14ac:dyDescent="0.2"/>
    <row r="53" spans="2:31" ht="15.75" hidden="1" customHeight="1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2:31" ht="15.75" hidden="1" customHeight="1" x14ac:dyDescent="0.2"/>
    <row r="55" spans="2:31" ht="15.75" hidden="1" customHeight="1" x14ac:dyDescent="0.2">
      <c r="B55" s="8" t="s">
        <v>71</v>
      </c>
      <c r="C55" s="9"/>
      <c r="D55" s="9"/>
      <c r="R55" s="5"/>
      <c r="S55" s="5"/>
    </row>
    <row r="56" spans="2:31" ht="15.75" hidden="1" customHeight="1" x14ac:dyDescent="0.2">
      <c r="B56" s="52"/>
      <c r="C56" s="32"/>
      <c r="D56" s="32"/>
      <c r="R56" s="32"/>
      <c r="S56" s="32"/>
    </row>
    <row r="57" spans="2:31" ht="15.75" hidden="1" customHeight="1" x14ac:dyDescent="0.2">
      <c r="B57" s="338" t="s">
        <v>41</v>
      </c>
      <c r="C57" s="336" t="s">
        <v>14</v>
      </c>
      <c r="D57" s="337"/>
      <c r="E57" s="336" t="s">
        <v>16</v>
      </c>
      <c r="F57" s="337"/>
      <c r="G57" s="336" t="s">
        <v>9</v>
      </c>
      <c r="H57" s="337"/>
      <c r="I57" s="336" t="s">
        <v>10</v>
      </c>
      <c r="J57" s="337"/>
      <c r="K57" s="336" t="s">
        <v>11</v>
      </c>
      <c r="L57" s="337"/>
      <c r="M57" s="336" t="s">
        <v>76</v>
      </c>
      <c r="N57" s="337"/>
      <c r="O57" s="336" t="s">
        <v>40</v>
      </c>
      <c r="P57" s="337"/>
      <c r="R57" s="336" t="s">
        <v>14</v>
      </c>
      <c r="S57" s="337"/>
      <c r="T57" s="336" t="s">
        <v>16</v>
      </c>
      <c r="U57" s="337"/>
      <c r="V57" s="336" t="s">
        <v>9</v>
      </c>
      <c r="W57" s="337"/>
      <c r="X57" s="336" t="s">
        <v>10</v>
      </c>
      <c r="Y57" s="337"/>
      <c r="Z57" s="336" t="s">
        <v>11</v>
      </c>
      <c r="AA57" s="337"/>
      <c r="AB57" s="336" t="s">
        <v>39</v>
      </c>
      <c r="AC57" s="337"/>
      <c r="AD57" s="336" t="s">
        <v>40</v>
      </c>
      <c r="AE57" s="337"/>
    </row>
    <row r="58" spans="2:31" ht="15.75" hidden="1" customHeight="1" x14ac:dyDescent="0.2">
      <c r="B58" s="339"/>
      <c r="C58" s="33" t="s">
        <v>13</v>
      </c>
      <c r="D58" s="33" t="s">
        <v>262</v>
      </c>
      <c r="E58" s="33" t="s">
        <v>13</v>
      </c>
      <c r="F58" s="33" t="s">
        <v>262</v>
      </c>
      <c r="G58" s="33" t="s">
        <v>13</v>
      </c>
      <c r="H58" s="33" t="s">
        <v>262</v>
      </c>
      <c r="I58" s="33" t="s">
        <v>13</v>
      </c>
      <c r="J58" s="33" t="s">
        <v>262</v>
      </c>
      <c r="K58" s="33" t="s">
        <v>13</v>
      </c>
      <c r="L58" s="33" t="s">
        <v>262</v>
      </c>
      <c r="M58" s="33" t="s">
        <v>13</v>
      </c>
      <c r="N58" s="33" t="s">
        <v>262</v>
      </c>
      <c r="O58" s="33" t="s">
        <v>13</v>
      </c>
      <c r="P58" s="33" t="s">
        <v>262</v>
      </c>
      <c r="R58" s="33" t="s">
        <v>13</v>
      </c>
      <c r="S58" s="33" t="s">
        <v>262</v>
      </c>
      <c r="T58" s="33" t="s">
        <v>13</v>
      </c>
      <c r="U58" s="33" t="s">
        <v>262</v>
      </c>
      <c r="V58" s="33" t="s">
        <v>13</v>
      </c>
      <c r="W58" s="33" t="s">
        <v>262</v>
      </c>
      <c r="X58" s="33" t="s">
        <v>13</v>
      </c>
      <c r="Y58" s="33" t="s">
        <v>262</v>
      </c>
      <c r="Z58" s="33" t="s">
        <v>13</v>
      </c>
      <c r="AA58" s="33" t="s">
        <v>262</v>
      </c>
      <c r="AB58" s="33" t="s">
        <v>13</v>
      </c>
      <c r="AC58" s="33" t="s">
        <v>262</v>
      </c>
      <c r="AD58" s="33" t="s">
        <v>13</v>
      </c>
      <c r="AE58" s="33" t="s">
        <v>262</v>
      </c>
    </row>
    <row r="59" spans="2:31" ht="15.75" hidden="1" customHeight="1" x14ac:dyDescent="0.2">
      <c r="B59" s="50" t="s">
        <v>14</v>
      </c>
      <c r="C59" s="74">
        <v>28218</v>
      </c>
      <c r="D59" s="74">
        <v>24112</v>
      </c>
      <c r="E59" s="74">
        <v>4</v>
      </c>
      <c r="F59" s="74">
        <v>4</v>
      </c>
      <c r="G59" s="74">
        <v>16</v>
      </c>
      <c r="H59" s="74">
        <v>29</v>
      </c>
      <c r="I59" s="74">
        <v>79</v>
      </c>
      <c r="J59" s="74">
        <v>291</v>
      </c>
      <c r="K59" s="74">
        <v>702</v>
      </c>
      <c r="L59" s="74">
        <v>1946</v>
      </c>
      <c r="M59" s="74">
        <v>4882</v>
      </c>
      <c r="N59" s="74">
        <v>7692</v>
      </c>
      <c r="O59" s="74">
        <v>22535</v>
      </c>
      <c r="P59" s="74">
        <v>14150</v>
      </c>
      <c r="R59" s="80">
        <f>C59/R46*100</f>
        <v>53.923179820370727</v>
      </c>
      <c r="S59" s="80">
        <f>D59/R46*100</f>
        <v>46.076820179629273</v>
      </c>
      <c r="T59" s="80">
        <f>E59/T46*100</f>
        <v>50</v>
      </c>
      <c r="U59" s="80">
        <f>F59/T46*100</f>
        <v>50</v>
      </c>
      <c r="V59" s="80">
        <f>G59/V46*100</f>
        <v>35.555555555555557</v>
      </c>
      <c r="W59" s="80">
        <f>H59/V46*100</f>
        <v>64.444444444444443</v>
      </c>
      <c r="X59" s="80">
        <f>I59/X46*100</f>
        <v>21.351351351351351</v>
      </c>
      <c r="Y59" s="80">
        <f>J59/X46*100</f>
        <v>78.648648648648646</v>
      </c>
      <c r="Z59" s="80">
        <f>K59/Z46*100</f>
        <v>26.510574018126889</v>
      </c>
      <c r="AA59" s="80">
        <f>L59/Z46*100</f>
        <v>73.489425981873111</v>
      </c>
      <c r="AB59" s="80">
        <f>M59/AB46*100</f>
        <v>38.82614919675521</v>
      </c>
      <c r="AC59" s="80">
        <f>N59/AB46*100</f>
        <v>61.17385080324479</v>
      </c>
      <c r="AD59" s="80">
        <f>O59/AD46*100</f>
        <v>61.428376720730547</v>
      </c>
      <c r="AE59" s="80">
        <f>P59/AD46*100</f>
        <v>38.57162327926946</v>
      </c>
    </row>
    <row r="60" spans="2:31" ht="15.75" hidden="1" customHeight="1" x14ac:dyDescent="0.2">
      <c r="B60" s="28" t="s">
        <v>54</v>
      </c>
      <c r="C60" s="74">
        <v>4247</v>
      </c>
      <c r="D60" s="74">
        <v>4985</v>
      </c>
      <c r="E60" s="74">
        <v>0</v>
      </c>
      <c r="F60" s="74">
        <v>0</v>
      </c>
      <c r="G60" s="74">
        <v>1</v>
      </c>
      <c r="H60" s="74">
        <v>2</v>
      </c>
      <c r="I60" s="74">
        <v>12</v>
      </c>
      <c r="J60" s="74">
        <v>91</v>
      </c>
      <c r="K60" s="74">
        <v>144</v>
      </c>
      <c r="L60" s="74">
        <v>620</v>
      </c>
      <c r="M60" s="74">
        <v>940</v>
      </c>
      <c r="N60" s="74">
        <v>1949</v>
      </c>
      <c r="O60" s="74">
        <v>3150</v>
      </c>
      <c r="P60" s="74">
        <v>2323</v>
      </c>
      <c r="R60" s="80">
        <f>C60/R47*100</f>
        <v>46.003032928942808</v>
      </c>
      <c r="S60" s="80">
        <f>D60/R47*100</f>
        <v>53.996967071057192</v>
      </c>
      <c r="T60" s="80" t="e">
        <f>E60/T47*100</f>
        <v>#DIV/0!</v>
      </c>
      <c r="U60" s="80" t="e">
        <f>F60/T47*100</f>
        <v>#DIV/0!</v>
      </c>
      <c r="V60" s="80">
        <f>G60/V47*100</f>
        <v>33.333333333333329</v>
      </c>
      <c r="W60" s="80">
        <f>H60/V47*100</f>
        <v>66.666666666666657</v>
      </c>
      <c r="X60" s="80">
        <f>I60/X47*100</f>
        <v>11.650485436893204</v>
      </c>
      <c r="Y60" s="80">
        <f>J60/X47*100</f>
        <v>88.349514563106794</v>
      </c>
      <c r="Z60" s="80">
        <f>K60/Z47*100</f>
        <v>18.848167539267017</v>
      </c>
      <c r="AA60" s="80">
        <f>L60/Z47*100</f>
        <v>81.15183246073299</v>
      </c>
      <c r="AB60" s="80">
        <f>M60/AB47*100</f>
        <v>32.537210107303565</v>
      </c>
      <c r="AC60" s="80">
        <f>N60/AB47*100</f>
        <v>67.462789892696435</v>
      </c>
      <c r="AD60" s="80">
        <f>O60/AD47*100</f>
        <v>57.555271331993417</v>
      </c>
      <c r="AE60" s="80">
        <f>P60/AD47*100</f>
        <v>42.444728668006576</v>
      </c>
    </row>
    <row r="61" spans="2:31" ht="15.75" hidden="1" customHeight="1" x14ac:dyDescent="0.2">
      <c r="B61" s="28" t="s">
        <v>67</v>
      </c>
      <c r="C61" s="74">
        <v>5398</v>
      </c>
      <c r="D61" s="74">
        <v>4560</v>
      </c>
      <c r="E61" s="74">
        <v>0</v>
      </c>
      <c r="F61" s="74">
        <v>1</v>
      </c>
      <c r="G61" s="74">
        <v>2</v>
      </c>
      <c r="H61" s="74">
        <v>3</v>
      </c>
      <c r="I61" s="74">
        <v>22</v>
      </c>
      <c r="J61" s="74">
        <v>38</v>
      </c>
      <c r="K61" s="74">
        <v>177</v>
      </c>
      <c r="L61" s="74">
        <v>278</v>
      </c>
      <c r="M61" s="74">
        <v>1109</v>
      </c>
      <c r="N61" s="74">
        <v>1542</v>
      </c>
      <c r="O61" s="74">
        <v>4088</v>
      </c>
      <c r="P61" s="74">
        <v>2698</v>
      </c>
      <c r="R61" s="80">
        <f>C61/R48*100</f>
        <v>54.207672223338022</v>
      </c>
      <c r="S61" s="80">
        <f>D61/R48*100</f>
        <v>45.792327776661978</v>
      </c>
      <c r="T61" s="80">
        <f>E61/T48*100</f>
        <v>0</v>
      </c>
      <c r="U61" s="80">
        <f>F61/T48*100</f>
        <v>100</v>
      </c>
      <c r="V61" s="80">
        <f>G61/V48*100</f>
        <v>40</v>
      </c>
      <c r="W61" s="80">
        <f>H61/V48*100</f>
        <v>60</v>
      </c>
      <c r="X61" s="80">
        <f>I61/X48*100</f>
        <v>36.666666666666664</v>
      </c>
      <c r="Y61" s="80">
        <f>J61/X48*100</f>
        <v>63.333333333333329</v>
      </c>
      <c r="Z61" s="80">
        <f>K61/Z48*100</f>
        <v>38.901098901098905</v>
      </c>
      <c r="AA61" s="80">
        <f>L61/Z48*100</f>
        <v>61.098901098901102</v>
      </c>
      <c r="AB61" s="80">
        <f>M61/AB48*100</f>
        <v>41.833270463975857</v>
      </c>
      <c r="AC61" s="80">
        <f>N61/AB48*100</f>
        <v>58.166729536024143</v>
      </c>
      <c r="AD61" s="80">
        <f>O61/AD48*100</f>
        <v>60.241674034777482</v>
      </c>
      <c r="AE61" s="80">
        <f>P61/AD48*100</f>
        <v>39.758325965222518</v>
      </c>
    </row>
    <row r="62" spans="2:31" ht="15.75" hidden="1" customHeight="1" x14ac:dyDescent="0.2">
      <c r="B62" s="75" t="s">
        <v>56</v>
      </c>
      <c r="C62" s="74">
        <v>18573</v>
      </c>
      <c r="D62" s="74">
        <v>14567</v>
      </c>
      <c r="E62" s="74">
        <v>4</v>
      </c>
      <c r="F62" s="74">
        <v>3</v>
      </c>
      <c r="G62" s="74">
        <v>13</v>
      </c>
      <c r="H62" s="74">
        <v>24</v>
      </c>
      <c r="I62" s="74">
        <v>45</v>
      </c>
      <c r="J62" s="74">
        <v>162</v>
      </c>
      <c r="K62" s="74">
        <v>381</v>
      </c>
      <c r="L62" s="74">
        <v>1048</v>
      </c>
      <c r="M62" s="74">
        <v>2833</v>
      </c>
      <c r="N62" s="74">
        <v>4201</v>
      </c>
      <c r="O62" s="74">
        <v>15297</v>
      </c>
      <c r="P62" s="74">
        <v>9129</v>
      </c>
      <c r="R62" s="80">
        <f>C62/R49*100</f>
        <v>56.044055522027762</v>
      </c>
      <c r="S62" s="80">
        <f>D62/R49*100</f>
        <v>43.955944477972238</v>
      </c>
      <c r="T62" s="80">
        <f>E62/T49*100</f>
        <v>57.142857142857139</v>
      </c>
      <c r="U62" s="80">
        <f>F62/T49*100</f>
        <v>42.857142857142854</v>
      </c>
      <c r="V62" s="80">
        <f>G62/V49*100</f>
        <v>35.135135135135137</v>
      </c>
      <c r="W62" s="80">
        <f>H62/V49*100</f>
        <v>64.86486486486487</v>
      </c>
      <c r="X62" s="80">
        <f>I62/X49*100</f>
        <v>21.739130434782609</v>
      </c>
      <c r="Y62" s="80">
        <f>J62/X49*100</f>
        <v>78.260869565217391</v>
      </c>
      <c r="Z62" s="80">
        <f>K62/Z49*100</f>
        <v>26.662001399580127</v>
      </c>
      <c r="AA62" s="80">
        <f>L62/Z49*100</f>
        <v>73.33799860041988</v>
      </c>
      <c r="AB62" s="80">
        <f>M62/AB49*100</f>
        <v>40.275803241398918</v>
      </c>
      <c r="AC62" s="80">
        <f>N62/AB49*100</f>
        <v>59.724196758601082</v>
      </c>
      <c r="AD62" s="80">
        <f>O62/AD49*100</f>
        <v>62.625890444608203</v>
      </c>
      <c r="AE62" s="80">
        <f>P62/AD49*100</f>
        <v>37.37410955539179</v>
      </c>
    </row>
    <row r="63" spans="2:31" ht="15.75" hidden="1" customHeight="1" x14ac:dyDescent="0.2"/>
    <row r="64" spans="2:31" hidden="1" x14ac:dyDescent="0.2">
      <c r="B64" s="1" t="s">
        <v>46</v>
      </c>
      <c r="C64" s="6"/>
      <c r="D64" s="6"/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</sheetData>
  <mergeCells count="62">
    <mergeCell ref="M4:N4"/>
    <mergeCell ref="O4:P4"/>
    <mergeCell ref="B24:B25"/>
    <mergeCell ref="C24:D24"/>
    <mergeCell ref="E24:F24"/>
    <mergeCell ref="G24:H24"/>
    <mergeCell ref="I24:J24"/>
    <mergeCell ref="K24:L24"/>
    <mergeCell ref="M24:N24"/>
    <mergeCell ref="O24:P24"/>
    <mergeCell ref="B4:B5"/>
    <mergeCell ref="C4:D4"/>
    <mergeCell ref="E4:F4"/>
    <mergeCell ref="G4:H4"/>
    <mergeCell ref="I4:J4"/>
    <mergeCell ref="K4:L4"/>
    <mergeCell ref="O31:P31"/>
    <mergeCell ref="C31:D31"/>
    <mergeCell ref="B31:B32"/>
    <mergeCell ref="E31:F31"/>
    <mergeCell ref="G31:H31"/>
    <mergeCell ref="I31:J31"/>
    <mergeCell ref="K31:L31"/>
    <mergeCell ref="M31:N31"/>
    <mergeCell ref="O11:P11"/>
    <mergeCell ref="C11:D11"/>
    <mergeCell ref="B11:B12"/>
    <mergeCell ref="E11:F11"/>
    <mergeCell ref="G11:H11"/>
    <mergeCell ref="I11:J11"/>
    <mergeCell ref="K11:L11"/>
    <mergeCell ref="M11:N11"/>
    <mergeCell ref="B44:B45"/>
    <mergeCell ref="C44:D44"/>
    <mergeCell ref="E44:F44"/>
    <mergeCell ref="G44:H44"/>
    <mergeCell ref="I44:J44"/>
    <mergeCell ref="K44:L44"/>
    <mergeCell ref="M44:N44"/>
    <mergeCell ref="O44:P44"/>
    <mergeCell ref="R44:S44"/>
    <mergeCell ref="T44:U44"/>
    <mergeCell ref="V44:W44"/>
    <mergeCell ref="X44:Y44"/>
    <mergeCell ref="Z44:AA44"/>
    <mergeCell ref="AB44:AC44"/>
    <mergeCell ref="AD44:AE44"/>
    <mergeCell ref="B57:B58"/>
    <mergeCell ref="C57:D57"/>
    <mergeCell ref="E57:F57"/>
    <mergeCell ref="G57:H57"/>
    <mergeCell ref="I57:J57"/>
    <mergeCell ref="K57:L57"/>
    <mergeCell ref="M57:N57"/>
    <mergeCell ref="AB57:AC57"/>
    <mergeCell ref="AD57:AE57"/>
    <mergeCell ref="O57:P57"/>
    <mergeCell ref="R57:S57"/>
    <mergeCell ref="T57:U57"/>
    <mergeCell ref="V57:W57"/>
    <mergeCell ref="X57:Y57"/>
    <mergeCell ref="Z57:AA5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Y72"/>
  <sheetViews>
    <sheetView workbookViewId="0"/>
  </sheetViews>
  <sheetFormatPr defaultRowHeight="12.75" x14ac:dyDescent="0.2"/>
  <cols>
    <col min="1" max="1" width="9.140625" style="1"/>
    <col min="2" max="2" width="42.42578125" style="1" bestFit="1" customWidth="1"/>
    <col min="3" max="16384" width="9.140625" style="1"/>
  </cols>
  <sheetData>
    <row r="1" spans="2:25" s="5" customFormat="1" ht="18.75" customHeight="1" x14ac:dyDescent="0.25">
      <c r="B1" s="20"/>
    </row>
    <row r="2" spans="2:25" ht="15" customHeight="1" x14ac:dyDescent="0.2">
      <c r="B2" s="10"/>
      <c r="D2" s="56"/>
      <c r="E2" s="56"/>
      <c r="F2" s="56"/>
      <c r="G2" s="8" t="s">
        <v>97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2:25" ht="15" customHeight="1" x14ac:dyDescent="0.2">
      <c r="B3" s="89"/>
      <c r="D3" s="56"/>
      <c r="E3" s="56"/>
      <c r="F3" s="56"/>
      <c r="G3" s="8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2:25" ht="15" customHeight="1" x14ac:dyDescent="0.2">
      <c r="B4" s="8" t="s">
        <v>97</v>
      </c>
      <c r="F4" s="56"/>
      <c r="G4" s="56"/>
      <c r="H4" s="56"/>
      <c r="I4" s="1" t="s">
        <v>33</v>
      </c>
      <c r="K4" s="56"/>
      <c r="L4" s="56"/>
      <c r="M4" s="56"/>
      <c r="N4" s="56"/>
      <c r="O4" s="56"/>
      <c r="P4" s="1" t="s">
        <v>22</v>
      </c>
      <c r="Q4" s="56"/>
      <c r="S4" s="56"/>
      <c r="T4" s="56"/>
      <c r="U4" s="56"/>
      <c r="V4" s="56"/>
      <c r="W4" s="56"/>
      <c r="X4" s="56"/>
    </row>
    <row r="5" spans="2:25" ht="15" customHeight="1" x14ac:dyDescent="0.2">
      <c r="B5" s="57"/>
      <c r="F5" s="56"/>
      <c r="G5" s="56"/>
      <c r="H5" s="56"/>
      <c r="K5" s="56"/>
      <c r="L5" s="56"/>
      <c r="M5" s="56"/>
      <c r="N5" s="56"/>
      <c r="O5" s="56"/>
      <c r="P5" s="56"/>
      <c r="Q5" s="56"/>
      <c r="S5" s="56"/>
      <c r="T5" s="56"/>
      <c r="U5" s="56"/>
      <c r="V5" s="56"/>
      <c r="W5" s="56"/>
      <c r="X5" s="56"/>
    </row>
    <row r="6" spans="2:25" ht="15" customHeight="1" thickBot="1" x14ac:dyDescent="0.25">
      <c r="B6" s="76"/>
      <c r="C6" s="1" t="s">
        <v>33</v>
      </c>
      <c r="D6" s="1" t="s">
        <v>22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2:25" ht="15" customHeight="1" x14ac:dyDescent="0.2">
      <c r="B7" s="77" t="s">
        <v>35</v>
      </c>
      <c r="C7" s="58">
        <v>16.155250814565505</v>
      </c>
      <c r="D7" s="58">
        <v>20.822958430048534</v>
      </c>
      <c r="E7" s="59"/>
      <c r="G7" s="56"/>
      <c r="H7" s="56"/>
      <c r="I7" s="56"/>
      <c r="J7" s="56"/>
      <c r="K7" s="56"/>
      <c r="L7" s="56"/>
      <c r="M7" s="56"/>
      <c r="N7" s="56"/>
      <c r="Q7" s="56"/>
      <c r="R7" s="56"/>
      <c r="S7" s="56"/>
      <c r="T7" s="56"/>
      <c r="U7" s="56"/>
      <c r="V7" s="56"/>
      <c r="W7" s="56"/>
      <c r="X7" s="56"/>
    </row>
    <row r="8" spans="2:25" ht="15" customHeight="1" x14ac:dyDescent="0.2">
      <c r="B8" s="10" t="s">
        <v>34</v>
      </c>
      <c r="C8" s="59">
        <v>17.952665687994557</v>
      </c>
      <c r="D8" s="59">
        <v>18.560877822325384</v>
      </c>
      <c r="E8" s="59"/>
      <c r="G8" s="56"/>
      <c r="H8" s="56"/>
      <c r="I8" s="56"/>
      <c r="J8" s="56"/>
      <c r="K8" s="56"/>
      <c r="L8" s="56"/>
      <c r="M8" s="56"/>
      <c r="N8" s="56"/>
      <c r="Q8" s="56"/>
      <c r="R8" s="56"/>
      <c r="S8" s="56"/>
      <c r="T8" s="56"/>
      <c r="U8" s="56"/>
      <c r="V8" s="56"/>
      <c r="W8" s="56"/>
      <c r="X8" s="56"/>
    </row>
    <row r="9" spans="2:25" ht="15" customHeight="1" thickBot="1" x14ac:dyDescent="0.25">
      <c r="B9" s="60" t="s">
        <v>36</v>
      </c>
      <c r="C9" s="61">
        <v>65.892083497439941</v>
      </c>
      <c r="D9" s="61">
        <v>60.616163747626082</v>
      </c>
      <c r="E9" s="59"/>
      <c r="G9" s="56"/>
      <c r="H9" s="56"/>
      <c r="I9" s="56"/>
      <c r="J9" s="56"/>
      <c r="K9" s="56"/>
      <c r="L9" s="56"/>
      <c r="M9" s="56"/>
      <c r="N9" s="56"/>
      <c r="Q9" s="56"/>
      <c r="R9" s="56"/>
      <c r="S9" s="56"/>
      <c r="T9" s="56"/>
      <c r="U9" s="56"/>
      <c r="V9" s="56"/>
      <c r="W9" s="56"/>
      <c r="X9" s="56"/>
    </row>
    <row r="10" spans="2:25" ht="15" customHeight="1" x14ac:dyDescent="0.2">
      <c r="C10" s="56">
        <f>SUM(C7:C9)</f>
        <v>100</v>
      </c>
      <c r="D10" s="56">
        <f>SUM(D7:D9)</f>
        <v>100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Q10" s="56"/>
      <c r="R10" s="56"/>
      <c r="S10" s="56"/>
      <c r="T10" s="56"/>
      <c r="U10" s="56"/>
      <c r="V10" s="56"/>
      <c r="W10" s="56"/>
      <c r="X10" s="56"/>
    </row>
    <row r="11" spans="2:25" ht="15" customHeight="1" x14ac:dyDescent="0.2">
      <c r="B11" s="10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5" ht="15" customHeight="1" x14ac:dyDescent="0.2">
      <c r="B12" s="113" t="s">
        <v>120</v>
      </c>
      <c r="C12" s="40">
        <f>C17*100/$C$20</f>
        <v>16.155250814565505</v>
      </c>
      <c r="D12" s="40">
        <f>D17*100/$D$20</f>
        <v>20.822958430048534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2:25" ht="15" customHeight="1" x14ac:dyDescent="0.2">
      <c r="B13" s="113" t="s">
        <v>120</v>
      </c>
      <c r="C13" s="40">
        <f>C18*100/$C$20</f>
        <v>17.952665687994557</v>
      </c>
      <c r="D13" s="40">
        <f t="shared" ref="D13:D14" si="0">D18*100/$D$20</f>
        <v>18.560877822325384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2:25" ht="15" customHeight="1" x14ac:dyDescent="0.2">
      <c r="B14" s="113" t="s">
        <v>120</v>
      </c>
      <c r="C14" s="40">
        <f>C19*100/$C$20</f>
        <v>65.892083497439941</v>
      </c>
      <c r="D14" s="40">
        <f t="shared" si="0"/>
        <v>60.616163747626082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2:25" ht="15" customHeight="1" x14ac:dyDescent="0.2">
      <c r="B15" s="1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2:25" ht="15" customHeight="1" x14ac:dyDescent="0.2"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ht="15" customHeight="1" x14ac:dyDescent="0.2">
      <c r="B17" s="10" t="s">
        <v>35</v>
      </c>
      <c r="C17" s="74">
        <v>4512</v>
      </c>
      <c r="D17" s="74">
        <v>4934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2:25" ht="15" customHeight="1" x14ac:dyDescent="0.2">
      <c r="B18" s="10" t="s">
        <v>34</v>
      </c>
      <c r="C18" s="74">
        <v>5014</v>
      </c>
      <c r="D18" s="74">
        <v>4398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2:25" ht="15" customHeight="1" x14ac:dyDescent="0.2">
      <c r="B19" s="10" t="s">
        <v>36</v>
      </c>
      <c r="C19" s="74">
        <v>18403</v>
      </c>
      <c r="D19" s="74">
        <v>14363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2:25" ht="15" customHeight="1" x14ac:dyDescent="0.2">
      <c r="C20" s="56">
        <v>27929</v>
      </c>
      <c r="D20" s="56">
        <v>23695</v>
      </c>
      <c r="E20" s="56"/>
      <c r="F20" s="56"/>
      <c r="G20" s="1" t="s">
        <v>72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2:25" ht="15" customHeight="1" x14ac:dyDescent="0.2"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2:25" ht="15" customHeight="1" x14ac:dyDescent="0.2">
      <c r="B22" s="1" t="s">
        <v>72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2:25" ht="15" customHeight="1" x14ac:dyDescent="0.2"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2:25" ht="15" customHeight="1" x14ac:dyDescent="0.2">
      <c r="B24" s="12"/>
      <c r="C24" s="1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56"/>
      <c r="Y24" s="56"/>
    </row>
    <row r="25" spans="2:25" ht="3" customHeight="1" x14ac:dyDescent="0.2">
      <c r="B25" s="12"/>
      <c r="C25" s="1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56"/>
      <c r="Y25" s="56"/>
    </row>
    <row r="26" spans="2:25" ht="15" customHeight="1" x14ac:dyDescent="0.2"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2:25" ht="15" customHeight="1" x14ac:dyDescent="0.2">
      <c r="B27" s="10"/>
      <c r="D27" s="56"/>
      <c r="E27" s="56"/>
      <c r="F27" s="56"/>
      <c r="G27" s="8" t="s">
        <v>98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2:25" ht="15" customHeight="1" x14ac:dyDescent="0.2">
      <c r="B28" s="10"/>
      <c r="D28" s="56"/>
      <c r="E28" s="56"/>
      <c r="F28" s="56"/>
      <c r="G28" s="9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2:25" ht="15" customHeight="1" x14ac:dyDescent="0.2">
      <c r="B29" s="8" t="s">
        <v>104</v>
      </c>
      <c r="D29" s="56"/>
      <c r="E29" s="56"/>
      <c r="F29" s="56"/>
      <c r="G29" s="56"/>
      <c r="H29" s="56"/>
      <c r="I29" s="1" t="s">
        <v>21</v>
      </c>
      <c r="K29" s="56"/>
      <c r="L29" s="56"/>
      <c r="M29" s="56"/>
      <c r="N29" s="56"/>
      <c r="O29" s="56"/>
      <c r="P29" s="56"/>
      <c r="Q29" s="56"/>
      <c r="R29" s="1" t="s">
        <v>20</v>
      </c>
      <c r="S29" s="56"/>
      <c r="T29" s="56"/>
      <c r="U29" s="56"/>
      <c r="V29" s="56"/>
      <c r="W29" s="56"/>
      <c r="X29" s="56"/>
      <c r="Y29" s="56"/>
    </row>
    <row r="30" spans="2:25" ht="15" customHeight="1" x14ac:dyDescent="0.2">
      <c r="B30" s="7"/>
      <c r="D30" s="56"/>
      <c r="E30" s="56"/>
      <c r="F30" s="56"/>
      <c r="G30" s="56"/>
      <c r="H30" s="56"/>
      <c r="K30" s="56"/>
      <c r="L30" s="56"/>
      <c r="M30" s="56"/>
      <c r="N30" s="56"/>
      <c r="O30" s="56"/>
      <c r="P30" s="56"/>
      <c r="Q30" s="56"/>
      <c r="S30" s="56"/>
      <c r="T30" s="56"/>
      <c r="U30" s="56"/>
      <c r="V30" s="56"/>
      <c r="W30" s="56"/>
      <c r="X30" s="56"/>
      <c r="Y30" s="56"/>
    </row>
    <row r="31" spans="2:25" ht="15" customHeight="1" thickBot="1" x14ac:dyDescent="0.25">
      <c r="C31" s="1" t="s">
        <v>21</v>
      </c>
      <c r="D31" s="1" t="s">
        <v>53</v>
      </c>
      <c r="E31" s="56"/>
      <c r="F31" s="56"/>
      <c r="G31" s="56"/>
      <c r="H31" s="56"/>
      <c r="K31" s="56"/>
      <c r="L31" s="56"/>
      <c r="M31" s="56"/>
      <c r="N31" s="56"/>
      <c r="O31" s="56"/>
      <c r="P31" s="56"/>
      <c r="Q31" s="56"/>
      <c r="S31" s="56"/>
      <c r="T31" s="56"/>
      <c r="U31" s="56"/>
      <c r="V31" s="56"/>
      <c r="W31" s="56"/>
      <c r="X31" s="56"/>
      <c r="Y31" s="56"/>
    </row>
    <row r="32" spans="2:25" ht="15" customHeight="1" x14ac:dyDescent="0.2">
      <c r="B32" s="78" t="s">
        <v>54</v>
      </c>
      <c r="C32" s="40">
        <v>16.155250814565505</v>
      </c>
      <c r="D32" s="40">
        <v>20.822958430048534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2:25" ht="15" customHeight="1" x14ac:dyDescent="0.2">
      <c r="B33" s="29" t="s">
        <v>55</v>
      </c>
      <c r="C33" s="40">
        <v>17.952665687994557</v>
      </c>
      <c r="D33" s="40">
        <v>18.560877822325384</v>
      </c>
      <c r="E33" s="59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2:25" ht="15" customHeight="1" thickBot="1" x14ac:dyDescent="0.25">
      <c r="B34" s="79" t="s">
        <v>56</v>
      </c>
      <c r="C34" s="40">
        <v>65.892083497439941</v>
      </c>
      <c r="D34" s="40">
        <v>60.616163747626082</v>
      </c>
      <c r="E34" s="59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2:25" ht="15" customHeight="1" x14ac:dyDescent="0.2">
      <c r="B35" s="10"/>
      <c r="C35" s="56"/>
      <c r="D35" s="56"/>
      <c r="E35" s="59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2:25" ht="15" customHeight="1" x14ac:dyDescent="0.2">
      <c r="B36" s="29" t="s">
        <v>46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2:25" ht="15" customHeight="1" x14ac:dyDescent="0.2">
      <c r="B37" s="10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2:25" ht="15" customHeight="1" x14ac:dyDescent="0.2"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2:25" ht="15" customHeight="1" x14ac:dyDescent="0.2">
      <c r="B39" s="10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2:25" ht="15" customHeight="1" x14ac:dyDescent="0.2">
      <c r="B40" s="10"/>
      <c r="D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2:25" ht="15" customHeight="1" x14ac:dyDescent="0.2">
      <c r="B41" s="10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2:25" ht="15" customHeight="1" x14ac:dyDescent="0.2">
      <c r="B42" s="10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2:25" ht="15" customHeight="1" x14ac:dyDescent="0.2"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2:25" ht="15" customHeight="1" x14ac:dyDescent="0.2">
      <c r="B44" s="10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</row>
    <row r="45" spans="2:25" ht="15" customHeight="1" x14ac:dyDescent="0.2">
      <c r="B45" s="10"/>
      <c r="D45" s="56"/>
      <c r="E45" s="56"/>
      <c r="F45" s="56"/>
      <c r="G45" s="29" t="s">
        <v>46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</row>
    <row r="46" spans="2:25" ht="15" customHeight="1" x14ac:dyDescent="0.2">
      <c r="B46" s="10"/>
      <c r="D46" s="56"/>
      <c r="E46" s="56"/>
      <c r="F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2:25" ht="15" customHeight="1" x14ac:dyDescent="0.2">
      <c r="B47" s="10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spans="2:25" ht="15" customHeight="1" x14ac:dyDescent="0.2">
      <c r="B48" s="10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</row>
    <row r="49" spans="2:25" ht="15" customHeight="1" x14ac:dyDescent="0.2">
      <c r="B49" s="10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</row>
    <row r="50" spans="2:25" ht="15" customHeight="1" x14ac:dyDescent="0.2">
      <c r="B50" s="10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</row>
    <row r="51" spans="2:25" ht="15" customHeight="1" x14ac:dyDescent="0.2">
      <c r="B51" s="10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</row>
    <row r="52" spans="2:25" ht="15" customHeight="1" x14ac:dyDescent="0.2">
      <c r="B52" s="10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</row>
    <row r="53" spans="2:25" ht="15" customHeight="1" x14ac:dyDescent="0.2">
      <c r="B53" s="10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</row>
    <row r="54" spans="2:25" ht="15" customHeight="1" x14ac:dyDescent="0.2">
      <c r="B54" s="10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</row>
    <row r="55" spans="2:25" ht="15" customHeight="1" x14ac:dyDescent="0.2">
      <c r="B55" s="10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</row>
    <row r="56" spans="2:25" ht="15" customHeight="1" x14ac:dyDescent="0.2">
      <c r="B56" s="1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spans="2:25" ht="15" customHeight="1" x14ac:dyDescent="0.2">
      <c r="B57" s="10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</row>
    <row r="58" spans="2:25" ht="15" customHeight="1" x14ac:dyDescent="0.2">
      <c r="B58" s="10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</row>
    <row r="59" spans="2:25" ht="15" customHeight="1" x14ac:dyDescent="0.2">
      <c r="B59" s="10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  <row r="60" spans="2:25" ht="15" customHeight="1" x14ac:dyDescent="0.2">
      <c r="B60" s="10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2:25" ht="15" customHeight="1" x14ac:dyDescent="0.2">
      <c r="B61" s="10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</row>
    <row r="62" spans="2:25" ht="12" customHeight="1" x14ac:dyDescent="0.2">
      <c r="B62" s="10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</row>
    <row r="63" spans="2:25" ht="12" customHeight="1" x14ac:dyDescent="0.2">
      <c r="B63" s="10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</row>
    <row r="64" spans="2:25" ht="12" customHeight="1" x14ac:dyDescent="0.2">
      <c r="B64" s="10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</row>
    <row r="65" spans="2:25" ht="12" customHeight="1" x14ac:dyDescent="0.2">
      <c r="B65" s="10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</row>
    <row r="66" spans="2:25" ht="12" customHeight="1" x14ac:dyDescent="0.2">
      <c r="B66" s="10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</row>
    <row r="67" spans="2:25" ht="12" customHeight="1" x14ac:dyDescent="0.2">
      <c r="B67" s="10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</row>
    <row r="68" spans="2:25" ht="12" customHeight="1" x14ac:dyDescent="0.2">
      <c r="B68" s="10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</row>
    <row r="69" spans="2:25" ht="12" customHeight="1" x14ac:dyDescent="0.2">
      <c r="B69" s="10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</row>
    <row r="70" spans="2:25" ht="12" customHeight="1" x14ac:dyDescent="0.2">
      <c r="B70" s="10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</row>
    <row r="71" spans="2:25" ht="12" customHeight="1" x14ac:dyDescent="0.2"/>
    <row r="72" spans="2:25" ht="12" customHeight="1" x14ac:dyDescent="0.2"/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C50"/>
  <sheetViews>
    <sheetView workbookViewId="0"/>
  </sheetViews>
  <sheetFormatPr defaultRowHeight="12.75" x14ac:dyDescent="0.2"/>
  <cols>
    <col min="1" max="1" width="9.140625" style="1"/>
    <col min="2" max="2" width="15.85546875" style="1" customWidth="1"/>
    <col min="3" max="3" width="7.5703125" style="1" customWidth="1"/>
    <col min="4" max="4" width="7.42578125" style="1" customWidth="1"/>
    <col min="5" max="5" width="7.28515625" style="1" customWidth="1"/>
    <col min="6" max="6" width="7" style="1" customWidth="1"/>
    <col min="7" max="7" width="6.140625" style="1" customWidth="1"/>
    <col min="8" max="8" width="7.28515625" style="1" customWidth="1"/>
    <col min="9" max="9" width="6.5703125" style="1" customWidth="1"/>
    <col min="10" max="10" width="6.85546875" style="1" customWidth="1"/>
    <col min="11" max="11" width="7.140625" style="1" customWidth="1"/>
    <col min="12" max="12" width="6.85546875" style="1" customWidth="1"/>
    <col min="13" max="13" width="7.42578125" style="1" customWidth="1"/>
    <col min="14" max="14" width="7.5703125" style="1" customWidth="1"/>
    <col min="15" max="15" width="9.140625" style="1"/>
    <col min="16" max="16" width="9.5703125" style="1" customWidth="1"/>
    <col min="17" max="16384" width="9.140625" style="1"/>
  </cols>
  <sheetData>
    <row r="1" spans="2:29" s="5" customFormat="1" ht="12.75" customHeight="1" x14ac:dyDescent="0.2">
      <c r="B1" s="1"/>
      <c r="C1" s="1"/>
    </row>
    <row r="2" spans="2:29" ht="12.75" customHeight="1" x14ac:dyDescent="0.2">
      <c r="B2" s="4" t="s">
        <v>99</v>
      </c>
      <c r="C2" s="4"/>
      <c r="D2" s="4"/>
      <c r="E2" s="4"/>
      <c r="F2" s="4"/>
      <c r="G2" s="4"/>
      <c r="H2" s="4"/>
      <c r="I2" s="4"/>
      <c r="O2" s="4"/>
      <c r="P2" s="4"/>
    </row>
    <row r="4" spans="2:29" x14ac:dyDescent="0.2">
      <c r="B4" s="334" t="s">
        <v>3</v>
      </c>
      <c r="C4" s="305" t="s">
        <v>2</v>
      </c>
      <c r="D4" s="305"/>
      <c r="E4" s="305" t="s">
        <v>16</v>
      </c>
      <c r="F4" s="305"/>
      <c r="G4" s="305" t="s">
        <v>12</v>
      </c>
      <c r="H4" s="305"/>
      <c r="I4" s="305" t="s">
        <v>10</v>
      </c>
      <c r="J4" s="305"/>
      <c r="K4" s="305" t="s">
        <v>11</v>
      </c>
      <c r="L4" s="305"/>
      <c r="M4" s="305" t="s">
        <v>30</v>
      </c>
      <c r="N4" s="305"/>
    </row>
    <row r="5" spans="2:29" x14ac:dyDescent="0.2">
      <c r="B5" s="344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6" spans="2:29" x14ac:dyDescent="0.2">
      <c r="B6" s="335"/>
      <c r="C6" s="258" t="s">
        <v>261</v>
      </c>
      <c r="D6" s="258" t="s">
        <v>262</v>
      </c>
      <c r="E6" s="258" t="s">
        <v>261</v>
      </c>
      <c r="F6" s="258" t="s">
        <v>262</v>
      </c>
      <c r="G6" s="258" t="s">
        <v>261</v>
      </c>
      <c r="H6" s="258" t="s">
        <v>262</v>
      </c>
      <c r="I6" s="258" t="s">
        <v>261</v>
      </c>
      <c r="J6" s="258" t="s">
        <v>262</v>
      </c>
      <c r="K6" s="258" t="s">
        <v>261</v>
      </c>
      <c r="L6" s="258" t="s">
        <v>262</v>
      </c>
      <c r="M6" s="258" t="s">
        <v>261</v>
      </c>
      <c r="N6" s="258" t="s">
        <v>262</v>
      </c>
    </row>
    <row r="7" spans="2:29" x14ac:dyDescent="0.2">
      <c r="B7" s="63" t="s">
        <v>2</v>
      </c>
      <c r="C7" s="91">
        <v>681</v>
      </c>
      <c r="D7" s="91">
        <v>1810</v>
      </c>
      <c r="E7" s="91">
        <v>9</v>
      </c>
      <c r="F7" s="91">
        <v>18</v>
      </c>
      <c r="G7" s="91">
        <v>34</v>
      </c>
      <c r="H7" s="91">
        <v>166</v>
      </c>
      <c r="I7" s="91">
        <v>48</v>
      </c>
      <c r="J7" s="91">
        <v>290</v>
      </c>
      <c r="K7" s="91">
        <v>99</v>
      </c>
      <c r="L7" s="91">
        <v>379</v>
      </c>
      <c r="M7" s="91">
        <v>491</v>
      </c>
      <c r="N7" s="91">
        <v>957</v>
      </c>
    </row>
    <row r="8" spans="2:29" ht="15.75" x14ac:dyDescent="0.25">
      <c r="B8" s="64" t="s">
        <v>73</v>
      </c>
      <c r="C8" s="91">
        <v>358</v>
      </c>
      <c r="D8" s="91">
        <v>938</v>
      </c>
      <c r="E8" s="91">
        <v>7</v>
      </c>
      <c r="F8" s="91">
        <v>15</v>
      </c>
      <c r="G8" s="91">
        <v>20</v>
      </c>
      <c r="H8" s="91">
        <v>119</v>
      </c>
      <c r="I8" s="91">
        <v>24</v>
      </c>
      <c r="J8" s="91">
        <v>147</v>
      </c>
      <c r="K8" s="91">
        <v>40</v>
      </c>
      <c r="L8" s="91">
        <v>185</v>
      </c>
      <c r="M8" s="91">
        <v>267</v>
      </c>
      <c r="N8" s="91">
        <v>472</v>
      </c>
      <c r="P8" s="20"/>
    </row>
    <row r="9" spans="2:29" x14ac:dyDescent="0.2">
      <c r="B9" s="65" t="s">
        <v>6</v>
      </c>
      <c r="C9" s="91">
        <v>179</v>
      </c>
      <c r="D9" s="91">
        <v>591</v>
      </c>
      <c r="E9" s="91">
        <v>1</v>
      </c>
      <c r="F9" s="91">
        <v>0</v>
      </c>
      <c r="G9" s="91">
        <v>10</v>
      </c>
      <c r="H9" s="91">
        <v>27</v>
      </c>
      <c r="I9" s="91">
        <v>15</v>
      </c>
      <c r="J9" s="91">
        <v>103</v>
      </c>
      <c r="K9" s="91">
        <v>37</v>
      </c>
      <c r="L9" s="91">
        <v>146</v>
      </c>
      <c r="M9" s="91">
        <v>116</v>
      </c>
      <c r="N9" s="91">
        <v>315</v>
      </c>
    </row>
    <row r="10" spans="2:29" x14ac:dyDescent="0.2">
      <c r="B10" s="64" t="s">
        <v>7</v>
      </c>
      <c r="C10" s="91">
        <v>24</v>
      </c>
      <c r="D10" s="91">
        <v>29</v>
      </c>
      <c r="E10" s="91">
        <v>0</v>
      </c>
      <c r="F10" s="91">
        <v>0</v>
      </c>
      <c r="G10" s="91">
        <v>0</v>
      </c>
      <c r="H10" s="91">
        <v>8</v>
      </c>
      <c r="I10" s="91">
        <v>4</v>
      </c>
      <c r="J10" s="91">
        <v>8</v>
      </c>
      <c r="K10" s="91">
        <v>9</v>
      </c>
      <c r="L10" s="91">
        <v>3</v>
      </c>
      <c r="M10" s="91">
        <v>11</v>
      </c>
      <c r="N10" s="91">
        <v>10</v>
      </c>
    </row>
    <row r="11" spans="2:29" ht="15" x14ac:dyDescent="0.2">
      <c r="B11" s="66" t="s">
        <v>268</v>
      </c>
      <c r="C11" s="91">
        <v>120</v>
      </c>
      <c r="D11" s="91">
        <v>252</v>
      </c>
      <c r="E11" s="91">
        <v>1</v>
      </c>
      <c r="F11" s="91">
        <v>3</v>
      </c>
      <c r="G11" s="91">
        <v>4</v>
      </c>
      <c r="H11" s="91">
        <v>12</v>
      </c>
      <c r="I11" s="91">
        <v>5</v>
      </c>
      <c r="J11" s="91">
        <v>32</v>
      </c>
      <c r="K11" s="91">
        <v>13</v>
      </c>
      <c r="L11" s="91">
        <v>45</v>
      </c>
      <c r="M11" s="91">
        <v>97</v>
      </c>
      <c r="N11" s="91">
        <v>160</v>
      </c>
      <c r="P11" s="92"/>
    </row>
    <row r="12" spans="2:29" x14ac:dyDescent="0.2">
      <c r="Q12" s="5"/>
      <c r="R12" s="5"/>
      <c r="S12" s="5"/>
      <c r="T12" s="5"/>
    </row>
    <row r="13" spans="2:29" x14ac:dyDescent="0.2">
      <c r="B13" s="334" t="s">
        <v>3</v>
      </c>
      <c r="C13" s="305" t="s">
        <v>2</v>
      </c>
      <c r="D13" s="305"/>
      <c r="E13" s="305" t="s">
        <v>16</v>
      </c>
      <c r="F13" s="305"/>
      <c r="G13" s="305" t="s">
        <v>12</v>
      </c>
      <c r="H13" s="305"/>
      <c r="I13" s="305" t="s">
        <v>10</v>
      </c>
      <c r="J13" s="305"/>
      <c r="K13" s="305" t="s">
        <v>11</v>
      </c>
      <c r="L13" s="305"/>
      <c r="M13" s="305" t="s">
        <v>30</v>
      </c>
      <c r="N13" s="305"/>
    </row>
    <row r="14" spans="2:29" x14ac:dyDescent="0.2">
      <c r="B14" s="344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Q14" s="5"/>
      <c r="R14" s="5"/>
      <c r="S14" s="5"/>
      <c r="AC14" s="1" t="s">
        <v>179</v>
      </c>
    </row>
    <row r="15" spans="2:29" x14ac:dyDescent="0.2">
      <c r="B15" s="335"/>
      <c r="C15" s="258" t="s">
        <v>261</v>
      </c>
      <c r="D15" s="258" t="s">
        <v>262</v>
      </c>
      <c r="E15" s="258" t="s">
        <v>261</v>
      </c>
      <c r="F15" s="258" t="s">
        <v>262</v>
      </c>
      <c r="G15" s="258" t="s">
        <v>261</v>
      </c>
      <c r="H15" s="258" t="s">
        <v>262</v>
      </c>
      <c r="I15" s="258" t="s">
        <v>261</v>
      </c>
      <c r="J15" s="258" t="s">
        <v>262</v>
      </c>
      <c r="K15" s="258" t="s">
        <v>261</v>
      </c>
      <c r="L15" s="258" t="s">
        <v>262</v>
      </c>
      <c r="M15" s="258" t="s">
        <v>261</v>
      </c>
      <c r="N15" s="258" t="s">
        <v>262</v>
      </c>
    </row>
    <row r="16" spans="2:29" x14ac:dyDescent="0.2">
      <c r="B16" s="63" t="s">
        <v>2</v>
      </c>
      <c r="C16" s="261">
        <v>27.338418305901243</v>
      </c>
      <c r="D16" s="261">
        <v>72.661581694098757</v>
      </c>
      <c r="E16" s="261">
        <v>33.333333333333336</v>
      </c>
      <c r="F16" s="261">
        <v>66.666666666666671</v>
      </c>
      <c r="G16" s="261">
        <v>17</v>
      </c>
      <c r="H16" s="261">
        <v>83</v>
      </c>
      <c r="I16" s="261">
        <v>14.201183431952662</v>
      </c>
      <c r="J16" s="261">
        <v>85.798816568047343</v>
      </c>
      <c r="K16" s="261">
        <v>20.711297071129707</v>
      </c>
      <c r="L16" s="261">
        <v>79.288702928870293</v>
      </c>
      <c r="M16" s="261">
        <v>33.908839779005525</v>
      </c>
      <c r="N16" s="261">
        <v>66.091160220994482</v>
      </c>
      <c r="Q16" s="5"/>
      <c r="R16" s="5"/>
      <c r="S16" s="5"/>
    </row>
    <row r="17" spans="2:28" x14ac:dyDescent="0.2">
      <c r="B17" s="64" t="s">
        <v>92</v>
      </c>
      <c r="C17" s="261">
        <v>27.623456790123456</v>
      </c>
      <c r="D17" s="261">
        <v>72.376543209876544</v>
      </c>
      <c r="E17" s="261">
        <v>31.818181818181817</v>
      </c>
      <c r="F17" s="261">
        <v>68.181818181818187</v>
      </c>
      <c r="G17" s="261">
        <v>14.388489208633093</v>
      </c>
      <c r="H17" s="261">
        <v>85.611510791366911</v>
      </c>
      <c r="I17" s="261">
        <v>14.035087719298245</v>
      </c>
      <c r="J17" s="261">
        <v>85.964912280701753</v>
      </c>
      <c r="K17" s="261">
        <v>17.777777777777779</v>
      </c>
      <c r="L17" s="261">
        <v>82.222222222222229</v>
      </c>
      <c r="M17" s="261">
        <v>36.129905277401896</v>
      </c>
      <c r="N17" s="261">
        <v>63.870094722598104</v>
      </c>
    </row>
    <row r="18" spans="2:28" x14ac:dyDescent="0.2">
      <c r="B18" s="65" t="s">
        <v>6</v>
      </c>
      <c r="C18" s="261">
        <v>23.246753246753247</v>
      </c>
      <c r="D18" s="261">
        <v>76.753246753246756</v>
      </c>
      <c r="E18" s="261">
        <v>100</v>
      </c>
      <c r="F18" s="289" t="s">
        <v>78</v>
      </c>
      <c r="G18" s="261">
        <v>27.027027027027028</v>
      </c>
      <c r="H18" s="261">
        <v>72.972972972972968</v>
      </c>
      <c r="I18" s="261">
        <v>12.711864406779661</v>
      </c>
      <c r="J18" s="261">
        <v>87.288135593220332</v>
      </c>
      <c r="K18" s="261">
        <v>20.218579234972676</v>
      </c>
      <c r="L18" s="261">
        <v>79.78142076502732</v>
      </c>
      <c r="M18" s="261">
        <v>26.914153132250579</v>
      </c>
      <c r="N18" s="261">
        <v>73.085846867749424</v>
      </c>
      <c r="Q18" s="5"/>
      <c r="R18" s="5"/>
      <c r="S18" s="5"/>
    </row>
    <row r="19" spans="2:28" ht="12.75" customHeight="1" x14ac:dyDescent="0.2">
      <c r="B19" s="64" t="s">
        <v>7</v>
      </c>
      <c r="C19" s="261">
        <v>45.283018867924525</v>
      </c>
      <c r="D19" s="261">
        <v>54.716981132075475</v>
      </c>
      <c r="E19" s="289" t="s">
        <v>78</v>
      </c>
      <c r="F19" s="289" t="s">
        <v>78</v>
      </c>
      <c r="G19" s="289" t="s">
        <v>78</v>
      </c>
      <c r="H19" s="261">
        <v>100</v>
      </c>
      <c r="I19" s="261">
        <v>33.333333333333336</v>
      </c>
      <c r="J19" s="261">
        <v>66.666666666666671</v>
      </c>
      <c r="K19" s="261">
        <v>75</v>
      </c>
      <c r="L19" s="261">
        <v>25</v>
      </c>
      <c r="M19" s="261">
        <v>52.38095238095238</v>
      </c>
      <c r="N19" s="261">
        <v>47.61904761904762</v>
      </c>
      <c r="T19" s="10"/>
    </row>
    <row r="20" spans="2:28" ht="14.25" x14ac:dyDescent="0.2">
      <c r="B20" s="66" t="s">
        <v>269</v>
      </c>
      <c r="C20" s="261">
        <v>32.258064516129032</v>
      </c>
      <c r="D20" s="261">
        <v>67.741935483870961</v>
      </c>
      <c r="E20" s="261">
        <v>25</v>
      </c>
      <c r="F20" s="261">
        <v>75</v>
      </c>
      <c r="G20" s="261">
        <v>25</v>
      </c>
      <c r="H20" s="261">
        <v>75</v>
      </c>
      <c r="I20" s="261">
        <v>13.513513513513514</v>
      </c>
      <c r="J20" s="261">
        <v>86.486486486486484</v>
      </c>
      <c r="K20" s="261">
        <v>22.413793103448278</v>
      </c>
      <c r="L20" s="261">
        <v>77.58620689655173</v>
      </c>
      <c r="M20" s="261">
        <v>37.7431906614786</v>
      </c>
      <c r="N20" s="261">
        <v>62.2568093385214</v>
      </c>
      <c r="Q20" s="5"/>
      <c r="R20" s="5"/>
      <c r="S20" s="5"/>
      <c r="T20" s="10"/>
    </row>
    <row r="21" spans="2:28" ht="42" customHeight="1" x14ac:dyDescent="0.2">
      <c r="B21" s="345" t="s">
        <v>270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T21" s="10"/>
    </row>
    <row r="22" spans="2:28" x14ac:dyDescent="0.2"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2:28" x14ac:dyDescent="0.2">
      <c r="B23" s="1" t="s">
        <v>72</v>
      </c>
    </row>
    <row r="24" spans="2:28" x14ac:dyDescent="0.2"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2:28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2:28" x14ac:dyDescent="0.2"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2:28" x14ac:dyDescent="0.2">
      <c r="B27" s="4" t="s">
        <v>100</v>
      </c>
      <c r="C27" s="5"/>
      <c r="D27" s="5"/>
    </row>
    <row r="29" spans="2:28" x14ac:dyDescent="0.2">
      <c r="B29" s="341" t="s">
        <v>31</v>
      </c>
      <c r="C29" s="305" t="s">
        <v>14</v>
      </c>
      <c r="D29" s="305"/>
      <c r="E29" s="305" t="s">
        <v>16</v>
      </c>
      <c r="F29" s="305"/>
      <c r="G29" s="305" t="s">
        <v>12</v>
      </c>
      <c r="H29" s="305"/>
      <c r="I29" s="305" t="s">
        <v>10</v>
      </c>
      <c r="J29" s="305"/>
      <c r="K29" s="305" t="s">
        <v>11</v>
      </c>
      <c r="L29" s="305"/>
      <c r="M29" s="305" t="s">
        <v>30</v>
      </c>
      <c r="N29" s="305"/>
    </row>
    <row r="30" spans="2:28" x14ac:dyDescent="0.2">
      <c r="B30" s="342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</row>
    <row r="31" spans="2:28" x14ac:dyDescent="0.2">
      <c r="B31" s="343"/>
      <c r="C31" s="258" t="s">
        <v>13</v>
      </c>
      <c r="D31" s="258" t="s">
        <v>0</v>
      </c>
      <c r="E31" s="258" t="s">
        <v>13</v>
      </c>
      <c r="F31" s="258" t="s">
        <v>0</v>
      </c>
      <c r="G31" s="258" t="s">
        <v>13</v>
      </c>
      <c r="H31" s="258" t="s">
        <v>0</v>
      </c>
      <c r="I31" s="258" t="s">
        <v>13</v>
      </c>
      <c r="J31" s="258" t="s">
        <v>0</v>
      </c>
      <c r="K31" s="258" t="s">
        <v>13</v>
      </c>
      <c r="L31" s="258" t="s">
        <v>0</v>
      </c>
      <c r="M31" s="258" t="s">
        <v>13</v>
      </c>
      <c r="N31" s="258" t="s">
        <v>0</v>
      </c>
    </row>
    <row r="32" spans="2:28" x14ac:dyDescent="0.2">
      <c r="B32" s="67" t="s">
        <v>14</v>
      </c>
      <c r="C32" s="91">
        <v>681</v>
      </c>
      <c r="D32" s="91">
        <v>1810</v>
      </c>
      <c r="E32" s="91">
        <v>9</v>
      </c>
      <c r="F32" s="91">
        <v>18</v>
      </c>
      <c r="G32" s="91">
        <v>34</v>
      </c>
      <c r="H32" s="91">
        <v>166</v>
      </c>
      <c r="I32" s="91">
        <v>48</v>
      </c>
      <c r="J32" s="91">
        <v>290</v>
      </c>
      <c r="K32" s="91">
        <v>99</v>
      </c>
      <c r="L32" s="91">
        <v>379</v>
      </c>
      <c r="M32" s="91">
        <v>491</v>
      </c>
      <c r="N32" s="91">
        <v>957</v>
      </c>
    </row>
    <row r="33" spans="2:28" x14ac:dyDescent="0.2">
      <c r="B33" s="64" t="s">
        <v>17</v>
      </c>
      <c r="C33" s="91">
        <v>358</v>
      </c>
      <c r="D33" s="91">
        <v>938</v>
      </c>
      <c r="E33" s="91">
        <v>7</v>
      </c>
      <c r="F33" s="91">
        <v>15</v>
      </c>
      <c r="G33" s="91">
        <v>20</v>
      </c>
      <c r="H33" s="91">
        <v>119</v>
      </c>
      <c r="I33" s="91">
        <v>24</v>
      </c>
      <c r="J33" s="91">
        <v>147</v>
      </c>
      <c r="K33" s="91">
        <v>40</v>
      </c>
      <c r="L33" s="91">
        <v>185</v>
      </c>
      <c r="M33" s="91">
        <v>267</v>
      </c>
      <c r="N33" s="91">
        <v>472</v>
      </c>
    </row>
    <row r="34" spans="2:28" x14ac:dyDescent="0.2">
      <c r="B34" s="64" t="s">
        <v>18</v>
      </c>
      <c r="C34" s="91">
        <v>179</v>
      </c>
      <c r="D34" s="91">
        <v>591</v>
      </c>
      <c r="E34" s="91">
        <v>1</v>
      </c>
      <c r="F34" s="91">
        <v>0</v>
      </c>
      <c r="G34" s="91">
        <v>10</v>
      </c>
      <c r="H34" s="91">
        <v>27</v>
      </c>
      <c r="I34" s="91">
        <v>15</v>
      </c>
      <c r="J34" s="91">
        <v>103</v>
      </c>
      <c r="K34" s="91">
        <v>37</v>
      </c>
      <c r="L34" s="91">
        <v>146</v>
      </c>
      <c r="M34" s="91">
        <v>116</v>
      </c>
      <c r="N34" s="91">
        <v>315</v>
      </c>
    </row>
    <row r="35" spans="2:28" x14ac:dyDescent="0.2">
      <c r="B35" s="64" t="s">
        <v>19</v>
      </c>
      <c r="C35" s="91">
        <v>24</v>
      </c>
      <c r="D35" s="91">
        <v>29</v>
      </c>
      <c r="E35" s="91">
        <v>0</v>
      </c>
      <c r="F35" s="91">
        <v>0</v>
      </c>
      <c r="G35" s="91">
        <v>0</v>
      </c>
      <c r="H35" s="91">
        <v>8</v>
      </c>
      <c r="I35" s="91">
        <v>4</v>
      </c>
      <c r="J35" s="91">
        <v>8</v>
      </c>
      <c r="K35" s="91">
        <v>9</v>
      </c>
      <c r="L35" s="91">
        <v>3</v>
      </c>
      <c r="M35" s="91">
        <v>11</v>
      </c>
      <c r="N35" s="91">
        <v>10</v>
      </c>
    </row>
    <row r="36" spans="2:28" x14ac:dyDescent="0.2">
      <c r="B36" s="66" t="s">
        <v>266</v>
      </c>
      <c r="C36" s="91">
        <v>120</v>
      </c>
      <c r="D36" s="91">
        <v>252</v>
      </c>
      <c r="E36" s="91">
        <v>1</v>
      </c>
      <c r="F36" s="91">
        <v>3</v>
      </c>
      <c r="G36" s="91">
        <v>4</v>
      </c>
      <c r="H36" s="91">
        <v>12</v>
      </c>
      <c r="I36" s="91">
        <v>5</v>
      </c>
      <c r="J36" s="91">
        <v>32</v>
      </c>
      <c r="K36" s="91">
        <v>13</v>
      </c>
      <c r="L36" s="91">
        <v>45</v>
      </c>
      <c r="M36" s="91">
        <v>97</v>
      </c>
      <c r="N36" s="91">
        <v>160</v>
      </c>
    </row>
    <row r="37" spans="2:28" x14ac:dyDescent="0.2"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8" x14ac:dyDescent="0.2">
      <c r="B38" s="341" t="s">
        <v>31</v>
      </c>
      <c r="C38" s="305" t="s">
        <v>14</v>
      </c>
      <c r="D38" s="305"/>
      <c r="E38" s="305" t="s">
        <v>16</v>
      </c>
      <c r="F38" s="305"/>
      <c r="G38" s="305" t="s">
        <v>12</v>
      </c>
      <c r="H38" s="305"/>
      <c r="I38" s="305" t="s">
        <v>10</v>
      </c>
      <c r="J38" s="305"/>
      <c r="K38" s="305" t="s">
        <v>11</v>
      </c>
      <c r="L38" s="305"/>
      <c r="M38" s="305" t="s">
        <v>30</v>
      </c>
      <c r="N38" s="305"/>
    </row>
    <row r="39" spans="2:28" x14ac:dyDescent="0.2">
      <c r="B39" s="342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x14ac:dyDescent="0.2">
      <c r="B40" s="343"/>
      <c r="C40" s="258" t="s">
        <v>13</v>
      </c>
      <c r="D40" s="258" t="s">
        <v>0</v>
      </c>
      <c r="E40" s="258" t="s">
        <v>13</v>
      </c>
      <c r="F40" s="258" t="s">
        <v>0</v>
      </c>
      <c r="G40" s="258" t="s">
        <v>13</v>
      </c>
      <c r="H40" s="258" t="s">
        <v>0</v>
      </c>
      <c r="I40" s="258" t="s">
        <v>13</v>
      </c>
      <c r="J40" s="258" t="s">
        <v>0</v>
      </c>
      <c r="K40" s="258" t="s">
        <v>13</v>
      </c>
      <c r="L40" s="258" t="s">
        <v>0</v>
      </c>
      <c r="M40" s="258" t="s">
        <v>13</v>
      </c>
      <c r="N40" s="258" t="s">
        <v>0</v>
      </c>
    </row>
    <row r="41" spans="2:28" x14ac:dyDescent="0.2">
      <c r="B41" s="67" t="s">
        <v>14</v>
      </c>
      <c r="C41" s="261">
        <v>27.338418305901243</v>
      </c>
      <c r="D41" s="261">
        <v>72.661581694098757</v>
      </c>
      <c r="E41" s="261">
        <v>33.333333333333336</v>
      </c>
      <c r="F41" s="261">
        <v>66.666666666666671</v>
      </c>
      <c r="G41" s="261">
        <v>17</v>
      </c>
      <c r="H41" s="261">
        <v>83</v>
      </c>
      <c r="I41" s="261">
        <v>14.201183431952662</v>
      </c>
      <c r="J41" s="261">
        <v>85.798816568047343</v>
      </c>
      <c r="K41" s="261">
        <v>20.711297071129707</v>
      </c>
      <c r="L41" s="261">
        <v>79.288702928870293</v>
      </c>
      <c r="M41" s="261">
        <v>33.908839779005525</v>
      </c>
      <c r="N41" s="261">
        <v>66.091160220994482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 x14ac:dyDescent="0.2">
      <c r="B42" s="64" t="s">
        <v>17</v>
      </c>
      <c r="C42" s="261">
        <v>27.623456790123456</v>
      </c>
      <c r="D42" s="261">
        <v>72.376543209876544</v>
      </c>
      <c r="E42" s="261">
        <v>31.818181818181817</v>
      </c>
      <c r="F42" s="261">
        <v>68.181818181818187</v>
      </c>
      <c r="G42" s="261">
        <v>14.388489208633093</v>
      </c>
      <c r="H42" s="261">
        <v>85.611510791366911</v>
      </c>
      <c r="I42" s="261">
        <v>14.035087719298245</v>
      </c>
      <c r="J42" s="261">
        <v>85.964912280701753</v>
      </c>
      <c r="K42" s="261">
        <v>17.777777777777779</v>
      </c>
      <c r="L42" s="261">
        <v>82.222222222222229</v>
      </c>
      <c r="M42" s="261">
        <v>36.129905277401896</v>
      </c>
      <c r="N42" s="261">
        <v>63.870094722598104</v>
      </c>
    </row>
    <row r="43" spans="2:28" x14ac:dyDescent="0.2">
      <c r="B43" s="64" t="s">
        <v>18</v>
      </c>
      <c r="C43" s="261">
        <v>23.246753246753247</v>
      </c>
      <c r="D43" s="261">
        <v>76.753246753246756</v>
      </c>
      <c r="E43" s="261">
        <v>100</v>
      </c>
      <c r="F43" s="289" t="s">
        <v>78</v>
      </c>
      <c r="G43" s="261">
        <v>27.027027027027028</v>
      </c>
      <c r="H43" s="261">
        <v>72.972972972972968</v>
      </c>
      <c r="I43" s="261">
        <v>12.711864406779661</v>
      </c>
      <c r="J43" s="261">
        <v>87.288135593220332</v>
      </c>
      <c r="K43" s="261">
        <v>20.218579234972676</v>
      </c>
      <c r="L43" s="261">
        <v>79.78142076502732</v>
      </c>
      <c r="M43" s="261">
        <v>26.914153132250579</v>
      </c>
      <c r="N43" s="261">
        <v>73.085846867749424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x14ac:dyDescent="0.2">
      <c r="B44" s="64" t="s">
        <v>19</v>
      </c>
      <c r="C44" s="261">
        <v>45.283018867924525</v>
      </c>
      <c r="D44" s="261">
        <v>54.716981132075475</v>
      </c>
      <c r="E44" s="289" t="s">
        <v>78</v>
      </c>
      <c r="F44" s="289" t="s">
        <v>78</v>
      </c>
      <c r="G44" s="289" t="s">
        <v>78</v>
      </c>
      <c r="H44" s="261">
        <v>100</v>
      </c>
      <c r="I44" s="261">
        <v>33.333333333333336</v>
      </c>
      <c r="J44" s="261">
        <v>66.666666666666671</v>
      </c>
      <c r="K44" s="261">
        <v>75</v>
      </c>
      <c r="L44" s="261">
        <v>25</v>
      </c>
      <c r="M44" s="261">
        <v>52.38095238095238</v>
      </c>
      <c r="N44" s="261">
        <v>47.61904761904762</v>
      </c>
    </row>
    <row r="45" spans="2:28" x14ac:dyDescent="0.2">
      <c r="B45" s="66" t="s">
        <v>266</v>
      </c>
      <c r="C45" s="261">
        <v>32.258064516129032</v>
      </c>
      <c r="D45" s="261">
        <v>67.741935483870961</v>
      </c>
      <c r="E45" s="261">
        <v>25</v>
      </c>
      <c r="F45" s="261">
        <v>75</v>
      </c>
      <c r="G45" s="261">
        <v>25</v>
      </c>
      <c r="H45" s="261">
        <v>75</v>
      </c>
      <c r="I45" s="261">
        <v>13.513513513513514</v>
      </c>
      <c r="J45" s="261">
        <v>86.486486486486484</v>
      </c>
      <c r="K45" s="261">
        <v>22.413793103448278</v>
      </c>
      <c r="L45" s="261">
        <v>77.58620689655173</v>
      </c>
      <c r="M45" s="261">
        <v>37.7431906614786</v>
      </c>
      <c r="N45" s="261">
        <v>62.2568093385214</v>
      </c>
    </row>
    <row r="46" spans="2:28" ht="14.25" x14ac:dyDescent="0.2">
      <c r="B46" s="29" t="s">
        <v>267</v>
      </c>
      <c r="C46" s="68"/>
      <c r="D46" s="68"/>
    </row>
    <row r="48" spans="2:28" x14ac:dyDescent="0.2">
      <c r="B48" s="1" t="s">
        <v>46</v>
      </c>
      <c r="C48" s="6"/>
      <c r="D48" s="6"/>
    </row>
    <row r="49" spans="2:3" s="5" customFormat="1" x14ac:dyDescent="0.2">
      <c r="B49" s="1"/>
      <c r="C49" s="1"/>
    </row>
    <row r="50" spans="2:3" s="5" customFormat="1" x14ac:dyDescent="0.2">
      <c r="B50" s="1"/>
      <c r="C50" s="1"/>
    </row>
  </sheetData>
  <mergeCells count="29">
    <mergeCell ref="B38:B40"/>
    <mergeCell ref="B29:B31"/>
    <mergeCell ref="C29:D30"/>
    <mergeCell ref="B4:B6"/>
    <mergeCell ref="C4:D5"/>
    <mergeCell ref="B21:N21"/>
    <mergeCell ref="C13:D14"/>
    <mergeCell ref="E13:F14"/>
    <mergeCell ref="B13:B15"/>
    <mergeCell ref="E4:F5"/>
    <mergeCell ref="G4:H5"/>
    <mergeCell ref="I4:J5"/>
    <mergeCell ref="K4:L5"/>
    <mergeCell ref="M4:N5"/>
    <mergeCell ref="M38:N39"/>
    <mergeCell ref="G13:H14"/>
    <mergeCell ref="C38:D39"/>
    <mergeCell ref="E38:F39"/>
    <mergeCell ref="G29:H30"/>
    <mergeCell ref="I29:J30"/>
    <mergeCell ref="K29:L30"/>
    <mergeCell ref="E29:F30"/>
    <mergeCell ref="M29:N30"/>
    <mergeCell ref="M13:N14"/>
    <mergeCell ref="G38:H39"/>
    <mergeCell ref="I38:J39"/>
    <mergeCell ref="K38:L39"/>
    <mergeCell ref="I13:J14"/>
    <mergeCell ref="K13:L14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Y56"/>
  <sheetViews>
    <sheetView topLeftCell="G1" workbookViewId="0">
      <selection activeCell="H25" sqref="H25:W25"/>
    </sheetView>
  </sheetViews>
  <sheetFormatPr defaultRowHeight="12.75" x14ac:dyDescent="0.2"/>
  <cols>
    <col min="1" max="1" width="9.140625" style="1"/>
    <col min="2" max="4" width="17.5703125" style="1" customWidth="1"/>
    <col min="5" max="16384" width="9.140625" style="1"/>
  </cols>
  <sheetData>
    <row r="1" spans="2:17" s="5" customFormat="1" ht="13.5" customHeight="1" x14ac:dyDescent="0.2"/>
    <row r="2" spans="2:17" x14ac:dyDescent="0.2">
      <c r="B2" s="4" t="s">
        <v>101</v>
      </c>
    </row>
    <row r="3" spans="2:17" x14ac:dyDescent="0.2">
      <c r="H3" s="4" t="s">
        <v>101</v>
      </c>
    </row>
    <row r="4" spans="2:17" x14ac:dyDescent="0.2">
      <c r="B4" s="69" t="s">
        <v>3</v>
      </c>
      <c r="C4" s="33" t="s">
        <v>1</v>
      </c>
      <c r="D4" s="33" t="s">
        <v>22</v>
      </c>
    </row>
    <row r="5" spans="2:17" x14ac:dyDescent="0.2">
      <c r="B5" s="64" t="s">
        <v>73</v>
      </c>
      <c r="C5" s="91">
        <v>358</v>
      </c>
      <c r="D5" s="91">
        <v>938</v>
      </c>
      <c r="H5" s="32" t="s">
        <v>1</v>
      </c>
      <c r="P5" s="32"/>
      <c r="Q5" s="1" t="s">
        <v>22</v>
      </c>
    </row>
    <row r="6" spans="2:17" x14ac:dyDescent="0.2">
      <c r="B6" s="65" t="s">
        <v>6</v>
      </c>
      <c r="C6" s="91">
        <v>179</v>
      </c>
      <c r="D6" s="91">
        <v>591</v>
      </c>
    </row>
    <row r="7" spans="2:17" x14ac:dyDescent="0.2">
      <c r="B7" s="64" t="s">
        <v>7</v>
      </c>
      <c r="C7" s="91">
        <v>24</v>
      </c>
      <c r="D7" s="91">
        <v>29</v>
      </c>
    </row>
    <row r="8" spans="2:17" x14ac:dyDescent="0.2">
      <c r="B8" s="66" t="s">
        <v>181</v>
      </c>
      <c r="C8" s="91">
        <v>120</v>
      </c>
      <c r="D8" s="91">
        <v>252</v>
      </c>
    </row>
    <row r="10" spans="2:17" ht="12.75" customHeight="1" x14ac:dyDescent="0.2">
      <c r="B10" s="346" t="s">
        <v>180</v>
      </c>
      <c r="C10" s="346"/>
      <c r="D10" s="346"/>
    </row>
    <row r="11" spans="2:17" x14ac:dyDescent="0.2">
      <c r="B11" s="346"/>
      <c r="C11" s="346"/>
      <c r="D11" s="346"/>
    </row>
    <row r="12" spans="2:17" x14ac:dyDescent="0.2">
      <c r="B12" s="346"/>
      <c r="C12" s="346"/>
      <c r="D12" s="346"/>
    </row>
    <row r="13" spans="2:17" x14ac:dyDescent="0.2">
      <c r="B13" s="346"/>
      <c r="C13" s="346"/>
      <c r="D13" s="346"/>
    </row>
    <row r="14" spans="2:17" x14ac:dyDescent="0.2">
      <c r="B14" s="346"/>
      <c r="C14" s="346"/>
      <c r="D14" s="346"/>
    </row>
    <row r="15" spans="2:17" x14ac:dyDescent="0.2">
      <c r="B15" s="346"/>
      <c r="C15" s="346"/>
      <c r="D15" s="346"/>
    </row>
    <row r="16" spans="2:17" x14ac:dyDescent="0.2">
      <c r="B16" s="346"/>
      <c r="C16" s="346"/>
      <c r="D16" s="346"/>
    </row>
    <row r="17" spans="2:25" ht="12.75" customHeight="1" x14ac:dyDescent="0.2"/>
    <row r="18" spans="2:25" x14ac:dyDescent="0.2">
      <c r="B18" s="1" t="s">
        <v>72</v>
      </c>
    </row>
    <row r="21" spans="2:25" ht="15.75" x14ac:dyDescent="0.25">
      <c r="B21" s="20"/>
    </row>
    <row r="25" spans="2:25" ht="44.25" customHeight="1" x14ac:dyDescent="0.2">
      <c r="H25" s="350" t="s">
        <v>180</v>
      </c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10"/>
      <c r="Y25" s="10"/>
    </row>
    <row r="27" spans="2:25" x14ac:dyDescent="0.2">
      <c r="H27" s="1" t="s">
        <v>72</v>
      </c>
    </row>
    <row r="29" spans="2:25" ht="2.25" customHeight="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2:25" ht="13.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2" spans="2:25" x14ac:dyDescent="0.2">
      <c r="H32" s="4" t="s">
        <v>271</v>
      </c>
    </row>
    <row r="34" spans="2:17" x14ac:dyDescent="0.2">
      <c r="B34" s="4" t="s">
        <v>102</v>
      </c>
      <c r="H34" s="32" t="s">
        <v>21</v>
      </c>
      <c r="Q34" s="32" t="s">
        <v>20</v>
      </c>
    </row>
    <row r="36" spans="2:17" x14ac:dyDescent="0.2">
      <c r="B36" s="347" t="s">
        <v>31</v>
      </c>
      <c r="C36" s="340" t="s">
        <v>14</v>
      </c>
      <c r="D36" s="340"/>
    </row>
    <row r="37" spans="2:17" x14ac:dyDescent="0.2">
      <c r="B37" s="348"/>
      <c r="C37" s="340"/>
      <c r="D37" s="340"/>
    </row>
    <row r="38" spans="2:17" x14ac:dyDescent="0.2">
      <c r="B38" s="349"/>
      <c r="C38" s="33" t="s">
        <v>21</v>
      </c>
      <c r="D38" s="33" t="s">
        <v>20</v>
      </c>
    </row>
    <row r="39" spans="2:17" x14ac:dyDescent="0.2">
      <c r="B39" s="64" t="s">
        <v>17</v>
      </c>
      <c r="C39" s="91">
        <v>358</v>
      </c>
      <c r="D39" s="91">
        <v>938</v>
      </c>
    </row>
    <row r="40" spans="2:17" x14ac:dyDescent="0.2">
      <c r="B40" s="64" t="s">
        <v>18</v>
      </c>
      <c r="C40" s="91">
        <v>179</v>
      </c>
      <c r="D40" s="91">
        <v>591</v>
      </c>
    </row>
    <row r="41" spans="2:17" x14ac:dyDescent="0.2">
      <c r="B41" s="64" t="s">
        <v>19</v>
      </c>
      <c r="C41" s="91">
        <v>24</v>
      </c>
      <c r="D41" s="91">
        <v>29</v>
      </c>
    </row>
    <row r="42" spans="2:17" ht="14.25" x14ac:dyDescent="0.2">
      <c r="B42" s="66" t="s">
        <v>182</v>
      </c>
      <c r="C42" s="91">
        <v>120</v>
      </c>
      <c r="D42" s="91">
        <v>252</v>
      </c>
    </row>
    <row r="44" spans="2:17" ht="14.25" customHeight="1" x14ac:dyDescent="0.2">
      <c r="B44" s="346" t="s">
        <v>183</v>
      </c>
      <c r="C44" s="346"/>
      <c r="D44" s="346"/>
    </row>
    <row r="45" spans="2:17" x14ac:dyDescent="0.2">
      <c r="B45" s="346"/>
      <c r="C45" s="346"/>
      <c r="D45" s="346"/>
    </row>
    <row r="46" spans="2:17" x14ac:dyDescent="0.2">
      <c r="B46" s="346"/>
      <c r="C46" s="346"/>
      <c r="D46" s="346"/>
    </row>
    <row r="47" spans="2:17" x14ac:dyDescent="0.2">
      <c r="B47" s="346"/>
      <c r="C47" s="346"/>
      <c r="D47" s="346"/>
    </row>
    <row r="48" spans="2:17" x14ac:dyDescent="0.2">
      <c r="B48" s="346"/>
      <c r="C48" s="346"/>
      <c r="D48" s="346"/>
    </row>
    <row r="49" spans="2:8" x14ac:dyDescent="0.2">
      <c r="B49" s="346"/>
      <c r="C49" s="346"/>
      <c r="D49" s="346"/>
    </row>
    <row r="50" spans="2:8" x14ac:dyDescent="0.2">
      <c r="B50" s="346"/>
      <c r="C50" s="346"/>
      <c r="D50" s="346"/>
    </row>
    <row r="51" spans="2:8" x14ac:dyDescent="0.2">
      <c r="B51" s="346"/>
      <c r="C51" s="346"/>
      <c r="D51" s="346"/>
    </row>
    <row r="53" spans="2:8" x14ac:dyDescent="0.2">
      <c r="B53" s="1" t="s">
        <v>46</v>
      </c>
    </row>
    <row r="54" spans="2:8" x14ac:dyDescent="0.2">
      <c r="H54" s="1" t="s">
        <v>183</v>
      </c>
    </row>
    <row r="56" spans="2:8" x14ac:dyDescent="0.2">
      <c r="H56" s="1" t="s">
        <v>46</v>
      </c>
    </row>
  </sheetData>
  <mergeCells count="5">
    <mergeCell ref="B44:D51"/>
    <mergeCell ref="B36:B38"/>
    <mergeCell ref="C36:D37"/>
    <mergeCell ref="H25:W25"/>
    <mergeCell ref="B10:D1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W22"/>
  <sheetViews>
    <sheetView workbookViewId="0">
      <selection activeCell="A23" sqref="A23"/>
    </sheetView>
  </sheetViews>
  <sheetFormatPr defaultRowHeight="12.75" x14ac:dyDescent="0.2"/>
  <cols>
    <col min="1" max="10" width="9.140625" style="1"/>
    <col min="11" max="11" width="8.5703125" style="1" customWidth="1"/>
    <col min="12" max="12" width="11.5703125" style="1" customWidth="1"/>
    <col min="13" max="19" width="9.140625" style="1"/>
    <col min="20" max="20" width="9.42578125" style="1" customWidth="1"/>
    <col min="21" max="21" width="4" style="12" customWidth="1"/>
    <col min="22" max="23" width="9.140625" style="1"/>
    <col min="24" max="24" width="12.28515625" style="1" customWidth="1"/>
    <col min="25" max="16384" width="9.140625" style="1"/>
  </cols>
  <sheetData>
    <row r="1" spans="1:22" x14ac:dyDescent="0.2">
      <c r="A1" s="83"/>
    </row>
    <row r="2" spans="1:22" ht="15" customHeight="1" x14ac:dyDescent="0.2">
      <c r="A2" s="81"/>
    </row>
    <row r="3" spans="1:22" ht="15" customHeight="1" x14ac:dyDescent="0.2">
      <c r="A3" s="291"/>
      <c r="B3" s="82" t="s">
        <v>2</v>
      </c>
      <c r="C3" s="82" t="s">
        <v>1</v>
      </c>
      <c r="D3" s="82" t="s">
        <v>22</v>
      </c>
      <c r="F3" s="48"/>
      <c r="G3" s="82" t="s">
        <v>14</v>
      </c>
      <c r="H3" s="82" t="s">
        <v>21</v>
      </c>
      <c r="I3" s="82" t="s">
        <v>20</v>
      </c>
      <c r="L3" s="1" t="s">
        <v>105</v>
      </c>
      <c r="V3" s="1" t="s">
        <v>272</v>
      </c>
    </row>
    <row r="4" spans="1:22" ht="15" customHeight="1" x14ac:dyDescent="0.2">
      <c r="A4" s="1">
        <v>2013</v>
      </c>
      <c r="B4" s="292">
        <v>16.7</v>
      </c>
      <c r="C4" s="292">
        <v>8.1</v>
      </c>
      <c r="D4" s="292">
        <v>25.8</v>
      </c>
      <c r="F4" s="1">
        <v>2013</v>
      </c>
      <c r="G4" s="292">
        <v>16.7</v>
      </c>
      <c r="H4" s="292">
        <v>8.1</v>
      </c>
      <c r="I4" s="292">
        <v>25.8</v>
      </c>
    </row>
    <row r="5" spans="1:22" ht="15" customHeight="1" x14ac:dyDescent="0.2">
      <c r="A5" s="1">
        <v>2014</v>
      </c>
      <c r="B5" s="292">
        <v>15.9</v>
      </c>
      <c r="C5" s="292">
        <v>7.6</v>
      </c>
      <c r="D5" s="292">
        <v>24.7</v>
      </c>
      <c r="F5" s="1">
        <v>2014</v>
      </c>
      <c r="G5" s="292">
        <v>15.9</v>
      </c>
      <c r="H5" s="292">
        <v>7.6</v>
      </c>
      <c r="I5" s="292">
        <v>24.7</v>
      </c>
    </row>
    <row r="6" spans="1:22" ht="15" customHeight="1" x14ac:dyDescent="0.2">
      <c r="A6" s="1">
        <v>2015</v>
      </c>
      <c r="B6" s="292">
        <v>15</v>
      </c>
      <c r="C6" s="292">
        <v>7.4</v>
      </c>
      <c r="D6" s="292">
        <v>23</v>
      </c>
      <c r="F6" s="1">
        <v>2015</v>
      </c>
      <c r="G6" s="292">
        <v>15</v>
      </c>
      <c r="H6" s="292">
        <v>7.4</v>
      </c>
      <c r="I6" s="292">
        <v>23</v>
      </c>
    </row>
    <row r="7" spans="1:22" ht="15" customHeight="1" x14ac:dyDescent="0.2">
      <c r="A7" s="1">
        <v>2016</v>
      </c>
      <c r="B7" s="292">
        <v>13.6</v>
      </c>
      <c r="C7" s="292">
        <v>7.1</v>
      </c>
      <c r="D7" s="292">
        <v>20.5</v>
      </c>
      <c r="F7" s="1">
        <v>2016</v>
      </c>
      <c r="G7" s="292">
        <v>13.6</v>
      </c>
      <c r="H7" s="292">
        <v>7.1</v>
      </c>
      <c r="I7" s="292">
        <v>20.5</v>
      </c>
    </row>
    <row r="8" spans="1:22" ht="15" customHeight="1" x14ac:dyDescent="0.2">
      <c r="A8" s="1">
        <v>2017</v>
      </c>
      <c r="B8" s="292">
        <v>14.3</v>
      </c>
      <c r="C8" s="292">
        <v>6.7</v>
      </c>
      <c r="D8" s="292">
        <v>22.3</v>
      </c>
      <c r="F8" s="1">
        <v>2017</v>
      </c>
      <c r="G8" s="292">
        <v>14.3</v>
      </c>
      <c r="H8" s="292">
        <v>6.7</v>
      </c>
      <c r="I8" s="292">
        <v>22.3</v>
      </c>
    </row>
    <row r="9" spans="1:22" ht="15" customHeight="1" x14ac:dyDescent="0.2">
      <c r="A9" s="1">
        <v>2018</v>
      </c>
      <c r="B9" s="293">
        <v>13.6</v>
      </c>
      <c r="C9" s="293">
        <v>6.4</v>
      </c>
      <c r="D9" s="293">
        <v>21.2</v>
      </c>
      <c r="F9" s="1">
        <v>2018</v>
      </c>
      <c r="G9" s="293">
        <v>13.6</v>
      </c>
      <c r="H9" s="293">
        <v>6.4</v>
      </c>
      <c r="I9" s="293">
        <v>21.2</v>
      </c>
    </row>
    <row r="10" spans="1:22" ht="15" customHeight="1" x14ac:dyDescent="0.2">
      <c r="A10" s="1">
        <v>2019</v>
      </c>
      <c r="B10" s="292">
        <v>13.5</v>
      </c>
      <c r="C10" s="292">
        <v>6.8</v>
      </c>
      <c r="D10" s="292">
        <v>20.6</v>
      </c>
      <c r="F10" s="1">
        <v>2019</v>
      </c>
      <c r="G10" s="292">
        <v>13.5</v>
      </c>
      <c r="H10" s="292">
        <v>6.8</v>
      </c>
      <c r="I10" s="292">
        <v>20.6</v>
      </c>
    </row>
    <row r="11" spans="1:22" ht="15" customHeight="1" x14ac:dyDescent="0.2">
      <c r="A11" s="90">
        <v>2020</v>
      </c>
      <c r="B11" s="292">
        <v>13</v>
      </c>
      <c r="C11" s="292">
        <v>6</v>
      </c>
      <c r="D11" s="292">
        <v>20.3</v>
      </c>
      <c r="F11" s="1">
        <v>2020</v>
      </c>
      <c r="G11" s="292">
        <v>13</v>
      </c>
      <c r="H11" s="292">
        <v>6</v>
      </c>
      <c r="I11" s="292">
        <v>20.3</v>
      </c>
    </row>
    <row r="12" spans="1:22" ht="15" customHeight="1" x14ac:dyDescent="0.2">
      <c r="A12" s="47">
        <v>2021</v>
      </c>
      <c r="B12" s="292">
        <v>12.9</v>
      </c>
      <c r="C12" s="292">
        <v>6.1</v>
      </c>
      <c r="D12" s="292">
        <v>20.100000000000001</v>
      </c>
      <c r="F12" s="1">
        <v>2021</v>
      </c>
      <c r="G12" s="292">
        <v>12.9</v>
      </c>
      <c r="H12" s="292">
        <v>6.1</v>
      </c>
      <c r="I12" s="292">
        <v>20.100000000000001</v>
      </c>
    </row>
    <row r="13" spans="1:22" ht="15" customHeight="1" x14ac:dyDescent="0.2">
      <c r="A13" s="1">
        <v>2022</v>
      </c>
      <c r="B13" s="293">
        <v>11.6</v>
      </c>
      <c r="C13" s="293">
        <v>5.2</v>
      </c>
      <c r="D13" s="293">
        <v>18.2</v>
      </c>
      <c r="F13" s="1">
        <v>2022</v>
      </c>
      <c r="G13" s="293">
        <v>11.6</v>
      </c>
      <c r="H13" s="293">
        <v>5.2</v>
      </c>
      <c r="I13" s="293">
        <v>18.2</v>
      </c>
    </row>
    <row r="14" spans="1:22" ht="15" customHeight="1" x14ac:dyDescent="0.2">
      <c r="A14" s="90"/>
    </row>
    <row r="15" spans="1:22" ht="15" customHeight="1" x14ac:dyDescent="0.2">
      <c r="A15" s="47"/>
    </row>
    <row r="16" spans="1:22" ht="15.75" x14ac:dyDescent="0.25">
      <c r="B16" s="20"/>
    </row>
    <row r="19" spans="1:23" x14ac:dyDescent="0.2">
      <c r="V19" s="1" t="s">
        <v>225</v>
      </c>
      <c r="W19" s="1" t="s">
        <v>233</v>
      </c>
    </row>
    <row r="20" spans="1:23" x14ac:dyDescent="0.2">
      <c r="L20" s="332" t="s">
        <v>228</v>
      </c>
      <c r="M20" s="332"/>
    </row>
    <row r="21" spans="1:23" x14ac:dyDescent="0.2">
      <c r="L21" s="1" t="s">
        <v>242</v>
      </c>
      <c r="W21" s="1" t="s">
        <v>224</v>
      </c>
    </row>
    <row r="22" spans="1:23" x14ac:dyDescent="0.2">
      <c r="A22" s="84"/>
    </row>
  </sheetData>
  <mergeCells count="1">
    <mergeCell ref="L20:M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78"/>
  <sheetViews>
    <sheetView zoomScaleNormal="100" workbookViewId="0">
      <selection activeCell="C3" sqref="C3:G3"/>
    </sheetView>
  </sheetViews>
  <sheetFormatPr defaultRowHeight="12.75" x14ac:dyDescent="0.2"/>
  <cols>
    <col min="1" max="1" width="9.140625" style="1"/>
    <col min="2" max="8" width="13.42578125" style="1" customWidth="1"/>
    <col min="9" max="16384" width="9.140625" style="1"/>
  </cols>
  <sheetData>
    <row r="1" spans="1:32" s="5" customFormat="1" ht="15.75" x14ac:dyDescent="0.25">
      <c r="A1" s="20"/>
    </row>
    <row r="2" spans="1:32" x14ac:dyDescent="0.2">
      <c r="A2" s="4"/>
      <c r="B2" s="4"/>
      <c r="C2" s="4"/>
      <c r="D2" s="4"/>
      <c r="E2" s="4"/>
      <c r="F2" s="4"/>
      <c r="J2" s="4" t="s">
        <v>116</v>
      </c>
      <c r="K2" s="4"/>
      <c r="L2" s="4"/>
      <c r="M2" s="4"/>
      <c r="N2" s="4"/>
      <c r="O2" s="4"/>
      <c r="P2" s="4"/>
      <c r="Q2" s="4"/>
      <c r="R2" s="4"/>
    </row>
    <row r="3" spans="1:32" ht="18" x14ac:dyDescent="0.25">
      <c r="A3" s="4"/>
      <c r="B3" s="4"/>
      <c r="C3" s="302"/>
      <c r="D3" s="302"/>
      <c r="E3" s="302"/>
      <c r="F3" s="302"/>
      <c r="G3" s="302"/>
      <c r="X3" s="153"/>
      <c r="Y3" s="153"/>
      <c r="Z3" s="153"/>
      <c r="AA3" s="153"/>
      <c r="AB3" s="153"/>
      <c r="AC3" s="153"/>
      <c r="AD3" s="153"/>
      <c r="AE3" s="154"/>
      <c r="AF3" s="154"/>
    </row>
    <row r="4" spans="1:32" ht="21.75" customHeight="1" x14ac:dyDescent="0.2">
      <c r="B4" s="303" t="s">
        <v>58</v>
      </c>
      <c r="C4" s="304"/>
      <c r="D4" s="303" t="s">
        <v>59</v>
      </c>
      <c r="E4" s="304"/>
      <c r="F4" s="303" t="s">
        <v>60</v>
      </c>
      <c r="G4" s="304"/>
      <c r="H4" s="32"/>
    </row>
    <row r="5" spans="1:32" x14ac:dyDescent="0.2">
      <c r="B5" s="258" t="s">
        <v>51</v>
      </c>
      <c r="C5" s="258" t="s">
        <v>52</v>
      </c>
      <c r="D5" s="258" t="s">
        <v>51</v>
      </c>
      <c r="E5" s="258" t="s">
        <v>52</v>
      </c>
      <c r="F5" s="258" t="s">
        <v>51</v>
      </c>
      <c r="G5" s="258" t="s">
        <v>52</v>
      </c>
      <c r="H5" s="32"/>
    </row>
    <row r="6" spans="1:32" x14ac:dyDescent="0.2">
      <c r="A6" s="3">
        <v>1996</v>
      </c>
      <c r="B6" s="39">
        <v>10</v>
      </c>
      <c r="C6" s="35">
        <v>11.2</v>
      </c>
      <c r="D6" s="39">
        <v>12</v>
      </c>
      <c r="E6" s="35">
        <v>13.3</v>
      </c>
      <c r="F6" s="36">
        <v>-2</v>
      </c>
      <c r="G6" s="37">
        <v>-2.1</v>
      </c>
      <c r="H6" s="38"/>
    </row>
    <row r="7" spans="1:32" x14ac:dyDescent="0.2">
      <c r="A7" s="3">
        <v>1997</v>
      </c>
      <c r="B7" s="34">
        <v>9.6999999999999993</v>
      </c>
      <c r="C7" s="35">
        <v>10.8</v>
      </c>
      <c r="D7" s="34">
        <v>11.9</v>
      </c>
      <c r="E7" s="35">
        <v>13.4</v>
      </c>
      <c r="F7" s="36">
        <v>-2.2000000000000002</v>
      </c>
      <c r="G7" s="37">
        <v>-2.6</v>
      </c>
      <c r="H7" s="38"/>
    </row>
    <row r="8" spans="1:32" x14ac:dyDescent="0.2">
      <c r="A8" s="3">
        <v>1998</v>
      </c>
      <c r="B8" s="34">
        <v>9.4</v>
      </c>
      <c r="C8" s="35">
        <v>10.3</v>
      </c>
      <c r="D8" s="34">
        <v>12.1</v>
      </c>
      <c r="E8" s="35">
        <v>13.6</v>
      </c>
      <c r="F8" s="36">
        <v>-2.7</v>
      </c>
      <c r="G8" s="37">
        <v>-3.3</v>
      </c>
      <c r="H8" s="38"/>
    </row>
    <row r="9" spans="1:32" x14ac:dyDescent="0.2">
      <c r="A9" s="3">
        <v>1999</v>
      </c>
      <c r="B9" s="39">
        <v>8.8000000000000007</v>
      </c>
      <c r="C9" s="35">
        <v>9.9</v>
      </c>
      <c r="D9" s="39">
        <v>12.5</v>
      </c>
      <c r="E9" s="35">
        <v>13.9</v>
      </c>
      <c r="F9" s="36">
        <v>-3.7</v>
      </c>
      <c r="G9" s="37">
        <v>-4</v>
      </c>
      <c r="H9" s="40"/>
    </row>
    <row r="10" spans="1:32" x14ac:dyDescent="0.2">
      <c r="A10" s="3">
        <v>2000</v>
      </c>
      <c r="B10" s="34">
        <v>9.1</v>
      </c>
      <c r="C10" s="35">
        <v>10.1</v>
      </c>
      <c r="D10" s="34">
        <v>12.8</v>
      </c>
      <c r="E10" s="35">
        <v>14.3</v>
      </c>
      <c r="F10" s="36">
        <v>-3.7</v>
      </c>
      <c r="G10" s="37">
        <v>-4.2</v>
      </c>
      <c r="H10" s="40"/>
    </row>
    <row r="11" spans="1:32" x14ac:dyDescent="0.2">
      <c r="A11" s="3">
        <v>2001</v>
      </c>
      <c r="B11" s="34">
        <v>9.6999999999999993</v>
      </c>
      <c r="C11" s="35">
        <v>10.8</v>
      </c>
      <c r="D11" s="34">
        <v>12.3</v>
      </c>
      <c r="E11" s="35">
        <v>13.6</v>
      </c>
      <c r="F11" s="36">
        <v>-2.6</v>
      </c>
      <c r="G11" s="37">
        <v>-2.8</v>
      </c>
      <c r="H11" s="40"/>
    </row>
    <row r="12" spans="1:32" x14ac:dyDescent="0.2">
      <c r="A12" s="3">
        <v>2002</v>
      </c>
      <c r="B12" s="34">
        <v>9.8000000000000007</v>
      </c>
      <c r="C12" s="41">
        <v>11</v>
      </c>
      <c r="D12" s="39">
        <v>13</v>
      </c>
      <c r="E12" s="35">
        <v>14.4</v>
      </c>
      <c r="F12" s="36">
        <v>-3.2</v>
      </c>
      <c r="G12" s="37">
        <v>-3.4</v>
      </c>
      <c r="H12" s="40"/>
    </row>
    <row r="13" spans="1:32" x14ac:dyDescent="0.2">
      <c r="A13" s="3">
        <v>2003</v>
      </c>
      <c r="B13" s="34">
        <v>9.9</v>
      </c>
      <c r="C13" s="35">
        <v>11.1</v>
      </c>
      <c r="D13" s="34">
        <v>13.1</v>
      </c>
      <c r="E13" s="35">
        <v>14.5</v>
      </c>
      <c r="F13" s="36">
        <v>-3.2</v>
      </c>
      <c r="G13" s="37">
        <v>-3.4</v>
      </c>
      <c r="H13" s="40"/>
    </row>
    <row r="14" spans="1:32" x14ac:dyDescent="0.2">
      <c r="A14" s="3">
        <v>2004</v>
      </c>
      <c r="B14" s="34">
        <v>9.9</v>
      </c>
      <c r="C14" s="35">
        <v>11.1</v>
      </c>
      <c r="D14" s="34">
        <v>13.3</v>
      </c>
      <c r="E14" s="35">
        <v>14.7</v>
      </c>
      <c r="F14" s="36">
        <v>-3.4</v>
      </c>
      <c r="G14" s="37">
        <v>-3.6</v>
      </c>
      <c r="H14" s="40"/>
    </row>
    <row r="15" spans="1:32" x14ac:dyDescent="0.2">
      <c r="A15" s="3">
        <v>2005</v>
      </c>
      <c r="B15" s="34">
        <v>9.1999999999999993</v>
      </c>
      <c r="C15" s="41">
        <v>10.3</v>
      </c>
      <c r="D15" s="39">
        <v>13.8</v>
      </c>
      <c r="E15" s="35">
        <v>15.1</v>
      </c>
      <c r="F15" s="36">
        <v>-4.5999999999999996</v>
      </c>
      <c r="G15" s="37">
        <v>-4.8</v>
      </c>
      <c r="H15" s="40"/>
    </row>
    <row r="16" spans="1:32" x14ac:dyDescent="0.2">
      <c r="A16" s="3">
        <v>2006</v>
      </c>
      <c r="B16" s="39">
        <v>9</v>
      </c>
      <c r="C16" s="35">
        <v>10.199999999999999</v>
      </c>
      <c r="D16" s="34">
        <v>13.3</v>
      </c>
      <c r="E16" s="35">
        <v>14.5</v>
      </c>
      <c r="F16" s="36">
        <v>-4.3</v>
      </c>
      <c r="G16" s="37">
        <v>-4.3</v>
      </c>
      <c r="H16" s="40"/>
    </row>
    <row r="17" spans="1:25" x14ac:dyDescent="0.2">
      <c r="A17" s="3">
        <v>2007</v>
      </c>
      <c r="B17" s="39">
        <v>8.6999999999999993</v>
      </c>
      <c r="C17" s="41">
        <v>9.8000000000000007</v>
      </c>
      <c r="D17" s="39">
        <v>13.3</v>
      </c>
      <c r="E17" s="41">
        <v>14.6</v>
      </c>
      <c r="F17" s="42">
        <v>-4.5999999999999996</v>
      </c>
      <c r="G17" s="41">
        <v>-4.8</v>
      </c>
      <c r="H17" s="40"/>
    </row>
    <row r="18" spans="1:25" x14ac:dyDescent="0.2">
      <c r="A18" s="3">
        <v>2008</v>
      </c>
      <c r="B18" s="39">
        <v>8.8000000000000007</v>
      </c>
      <c r="C18" s="41">
        <v>10</v>
      </c>
      <c r="D18" s="39">
        <v>13.5</v>
      </c>
      <c r="E18" s="41">
        <v>14.5</v>
      </c>
      <c r="F18" s="42">
        <v>-4.7</v>
      </c>
      <c r="G18" s="41">
        <v>-4.5</v>
      </c>
      <c r="H18" s="40"/>
    </row>
    <row r="19" spans="1:25" x14ac:dyDescent="0.2">
      <c r="A19" s="3">
        <v>2009</v>
      </c>
      <c r="B19" s="39">
        <v>9</v>
      </c>
      <c r="C19" s="41">
        <v>10.199999999999999</v>
      </c>
      <c r="D19" s="39">
        <v>13.7</v>
      </c>
      <c r="E19" s="41">
        <v>14.7</v>
      </c>
      <c r="F19" s="42">
        <v>-4.7</v>
      </c>
      <c r="G19" s="41">
        <v>-4.5</v>
      </c>
      <c r="H19" s="40"/>
    </row>
    <row r="20" spans="1:25" ht="15" x14ac:dyDescent="0.25">
      <c r="A20" s="3">
        <v>2010</v>
      </c>
      <c r="B20" s="39">
        <v>8.9</v>
      </c>
      <c r="C20" s="41">
        <v>9.9</v>
      </c>
      <c r="D20" s="39">
        <v>13.7</v>
      </c>
      <c r="E20" s="41">
        <v>14.7</v>
      </c>
      <c r="F20" s="42">
        <v>-4.8</v>
      </c>
      <c r="G20" s="41">
        <v>-4.8</v>
      </c>
      <c r="H20" s="38"/>
      <c r="K20" s="43"/>
      <c r="M20" s="43"/>
      <c r="Y20" s="262"/>
    </row>
    <row r="21" spans="1:25" x14ac:dyDescent="0.2">
      <c r="A21" s="3">
        <v>2011</v>
      </c>
      <c r="B21" s="39">
        <v>8.5</v>
      </c>
      <c r="C21" s="41">
        <v>9.6</v>
      </c>
      <c r="D21" s="39">
        <v>13.7</v>
      </c>
      <c r="E21" s="41">
        <v>14.8</v>
      </c>
      <c r="F21" s="42">
        <v>-5.2</v>
      </c>
      <c r="G21" s="41">
        <v>-5.2</v>
      </c>
      <c r="H21" s="38"/>
      <c r="K21" s="43"/>
      <c r="M21" s="43"/>
    </row>
    <row r="22" spans="1:25" ht="15" x14ac:dyDescent="0.25">
      <c r="A22" s="3">
        <v>2012</v>
      </c>
      <c r="B22" s="39">
        <v>8.9</v>
      </c>
      <c r="C22" s="41">
        <v>9.8000000000000007</v>
      </c>
      <c r="D22" s="39">
        <v>13.7</v>
      </c>
      <c r="E22" s="41">
        <v>14.8</v>
      </c>
      <c r="F22" s="42">
        <v>-4.8</v>
      </c>
      <c r="G22" s="41">
        <v>-5</v>
      </c>
      <c r="H22" s="38"/>
      <c r="K22" s="43"/>
      <c r="M22" s="43"/>
      <c r="Y22" s="262"/>
    </row>
    <row r="23" spans="1:25" x14ac:dyDescent="0.2">
      <c r="A23" s="3">
        <v>2013</v>
      </c>
      <c r="B23" s="39">
        <v>8.6999999999999993</v>
      </c>
      <c r="C23" s="41">
        <v>9.6999999999999993</v>
      </c>
      <c r="D23" s="39">
        <v>13.4</v>
      </c>
      <c r="E23" s="41">
        <v>14.6</v>
      </c>
      <c r="F23" s="42">
        <v>-4.7</v>
      </c>
      <c r="G23" s="41">
        <v>-4.9000000000000004</v>
      </c>
      <c r="H23" s="38"/>
      <c r="K23" s="43"/>
      <c r="M23" s="43"/>
    </row>
    <row r="24" spans="1:25" x14ac:dyDescent="0.2">
      <c r="A24" s="3">
        <v>2014</v>
      </c>
      <c r="B24" s="39">
        <v>8.8000000000000007</v>
      </c>
      <c r="C24" s="41">
        <v>9.9</v>
      </c>
      <c r="D24" s="39">
        <v>13.7</v>
      </c>
      <c r="E24" s="41">
        <v>14.7</v>
      </c>
      <c r="F24" s="42">
        <v>-4.9000000000000004</v>
      </c>
      <c r="G24" s="41">
        <v>-4.8</v>
      </c>
      <c r="H24" s="38"/>
      <c r="K24" s="43"/>
      <c r="M24" s="43"/>
    </row>
    <row r="25" spans="1:25" x14ac:dyDescent="0.2">
      <c r="A25" s="3">
        <v>2015</v>
      </c>
      <c r="B25" s="39">
        <v>8.6999999999999993</v>
      </c>
      <c r="C25" s="41">
        <v>9.8000000000000007</v>
      </c>
      <c r="D25" s="39">
        <v>14.2</v>
      </c>
      <c r="E25" s="41">
        <v>15.1</v>
      </c>
      <c r="F25" s="42">
        <v>-5.5</v>
      </c>
      <c r="G25" s="41">
        <v>-5.3</v>
      </c>
      <c r="H25" s="38"/>
      <c r="K25" s="43"/>
      <c r="M25" s="43"/>
    </row>
    <row r="26" spans="1:25" x14ac:dyDescent="0.2">
      <c r="A26" s="3">
        <v>2016</v>
      </c>
      <c r="B26" s="39">
        <v>8.6</v>
      </c>
      <c r="C26" s="41">
        <v>9.6999999999999993</v>
      </c>
      <c r="D26" s="39">
        <v>13.8</v>
      </c>
      <c r="E26" s="41">
        <v>14.8</v>
      </c>
      <c r="F26" s="42">
        <v>-5.2</v>
      </c>
      <c r="G26" s="41">
        <v>-5.0999999999999996</v>
      </c>
      <c r="H26" s="38"/>
      <c r="K26" s="43"/>
      <c r="M26" s="43"/>
    </row>
    <row r="27" spans="1:25" x14ac:dyDescent="0.2">
      <c r="A27" s="30">
        <v>2017</v>
      </c>
      <c r="B27" s="44">
        <v>8.8000000000000007</v>
      </c>
      <c r="C27" s="45">
        <v>9.6999999999999993</v>
      </c>
      <c r="D27" s="44">
        <v>14.4</v>
      </c>
      <c r="E27" s="45">
        <v>15.1</v>
      </c>
      <c r="F27" s="46">
        <v>-5.6</v>
      </c>
      <c r="G27" s="45">
        <v>-5.4</v>
      </c>
      <c r="H27" s="38"/>
      <c r="K27" s="43"/>
      <c r="M27" s="43"/>
    </row>
    <row r="28" spans="1:25" x14ac:dyDescent="0.2">
      <c r="A28" s="3">
        <v>2018</v>
      </c>
      <c r="B28" s="44">
        <v>8.6</v>
      </c>
      <c r="C28" s="45">
        <v>9.8000000000000007</v>
      </c>
      <c r="D28" s="44">
        <v>14.1</v>
      </c>
      <c r="E28" s="102">
        <v>15</v>
      </c>
      <c r="F28" s="46">
        <v>-5.5</v>
      </c>
      <c r="G28" s="45">
        <v>-5.2</v>
      </c>
      <c r="H28" s="38"/>
      <c r="K28" s="43"/>
      <c r="M28" s="43"/>
    </row>
    <row r="29" spans="1:25" x14ac:dyDescent="0.2">
      <c r="A29" s="3">
        <v>2019</v>
      </c>
      <c r="B29" s="44">
        <v>8.8000000000000007</v>
      </c>
      <c r="C29" s="45">
        <v>9.8000000000000007</v>
      </c>
      <c r="D29" s="44">
        <v>14.1</v>
      </c>
      <c r="E29" s="45">
        <v>15.2</v>
      </c>
      <c r="F29" s="46">
        <v>-5.3</v>
      </c>
      <c r="G29" s="45">
        <v>-5.4</v>
      </c>
      <c r="H29" s="38"/>
      <c r="J29" s="1" t="s">
        <v>8</v>
      </c>
      <c r="K29" s="43"/>
      <c r="M29" s="43"/>
    </row>
    <row r="30" spans="1:25" x14ac:dyDescent="0.2">
      <c r="A30" s="3">
        <v>2020</v>
      </c>
      <c r="B30" s="93">
        <v>8.4516872855923726</v>
      </c>
      <c r="C30" s="94">
        <v>9.4583648036815688</v>
      </c>
      <c r="D30" s="95">
        <v>15.937515895128884</v>
      </c>
      <c r="E30" s="96">
        <v>17.98943310519935</v>
      </c>
      <c r="F30" s="97">
        <v>-7.4858286095365116</v>
      </c>
      <c r="G30" s="98">
        <v>-8.5310683015177808</v>
      </c>
      <c r="H30" s="47"/>
      <c r="J30" s="2"/>
    </row>
    <row r="31" spans="1:25" x14ac:dyDescent="0.2">
      <c r="A31" s="3">
        <v>2021</v>
      </c>
      <c r="B31" s="99">
        <v>8.6131168340544431</v>
      </c>
      <c r="C31" s="100">
        <v>9.6095552721505033</v>
      </c>
      <c r="D31" s="101">
        <v>19.021333922576321</v>
      </c>
      <c r="E31" s="102">
        <v>21.012317098792579</v>
      </c>
      <c r="F31" s="103">
        <v>-10.408217088521878</v>
      </c>
      <c r="G31" s="104">
        <v>-11.402761826642076</v>
      </c>
      <c r="H31" s="47"/>
      <c r="J31" s="1" t="s">
        <v>8</v>
      </c>
    </row>
    <row r="32" spans="1:25" x14ac:dyDescent="0.2">
      <c r="A32" s="3">
        <v>2022</v>
      </c>
      <c r="B32" s="105">
        <v>8.8894029635821887</v>
      </c>
      <c r="C32" s="106">
        <v>9.9561160717867256</v>
      </c>
      <c r="D32" s="107">
        <v>15.847228684666877</v>
      </c>
      <c r="E32" s="108">
        <v>16.954957723688601</v>
      </c>
      <c r="F32" s="109">
        <v>-6.9578257210846886</v>
      </c>
      <c r="G32" s="110">
        <v>-6.998841651901893</v>
      </c>
      <c r="H32" s="47"/>
    </row>
    <row r="33" spans="1:25" x14ac:dyDescent="0.2">
      <c r="A33" s="3"/>
      <c r="B33" s="40"/>
      <c r="C33" s="40"/>
      <c r="D33" s="40"/>
      <c r="E33" s="40"/>
      <c r="F33" s="40"/>
      <c r="G33" s="40"/>
      <c r="H33" s="47"/>
    </row>
    <row r="34" spans="1:25" x14ac:dyDescent="0.2">
      <c r="A34" s="3"/>
      <c r="B34" s="40"/>
      <c r="C34" s="40"/>
      <c r="D34" s="40"/>
      <c r="E34" s="40"/>
      <c r="F34" s="40"/>
      <c r="G34" s="40"/>
      <c r="H34" s="47"/>
    </row>
    <row r="35" spans="1:25" x14ac:dyDescent="0.2">
      <c r="B35" s="40"/>
      <c r="C35" s="40"/>
      <c r="D35" s="40"/>
      <c r="E35" s="40"/>
      <c r="F35" s="40"/>
      <c r="G35" s="40"/>
    </row>
    <row r="36" spans="1:25" x14ac:dyDescent="0.2">
      <c r="A36" s="4"/>
    </row>
    <row r="37" spans="1:25" x14ac:dyDescent="0.2">
      <c r="A37" s="4"/>
    </row>
    <row r="38" spans="1:25" ht="10.5" customHeight="1" x14ac:dyDescent="0.2">
      <c r="A38" s="3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.75" customHeight="1" x14ac:dyDescent="0.2">
      <c r="A39" s="3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1" spans="1:25" x14ac:dyDescent="0.2">
      <c r="A41" s="4"/>
      <c r="J41" s="4" t="s">
        <v>117</v>
      </c>
      <c r="K41" s="4"/>
      <c r="L41" s="4"/>
      <c r="M41" s="4"/>
      <c r="N41" s="4"/>
      <c r="O41" s="4"/>
      <c r="P41" s="4"/>
      <c r="Q41" s="4"/>
    </row>
    <row r="42" spans="1:25" x14ac:dyDescent="0.2">
      <c r="B42" s="4"/>
      <c r="C42" s="4"/>
      <c r="D42" s="4"/>
      <c r="E42" s="4"/>
      <c r="F42" s="4"/>
    </row>
    <row r="43" spans="1:25" x14ac:dyDescent="0.2">
      <c r="A43" s="5"/>
    </row>
    <row r="44" spans="1:25" x14ac:dyDescent="0.2">
      <c r="B44" s="303" t="s">
        <v>63</v>
      </c>
      <c r="C44" s="304"/>
      <c r="D44" s="303" t="s">
        <v>62</v>
      </c>
      <c r="E44" s="304"/>
      <c r="F44" s="303" t="s">
        <v>61</v>
      </c>
      <c r="G44" s="304"/>
    </row>
    <row r="45" spans="1:25" x14ac:dyDescent="0.2">
      <c r="B45" s="258" t="s">
        <v>57</v>
      </c>
      <c r="C45" s="258" t="s">
        <v>53</v>
      </c>
      <c r="D45" s="258" t="s">
        <v>57</v>
      </c>
      <c r="E45" s="258" t="s">
        <v>53</v>
      </c>
      <c r="F45" s="258" t="s">
        <v>57</v>
      </c>
      <c r="G45" s="258" t="s">
        <v>53</v>
      </c>
    </row>
    <row r="46" spans="1:25" ht="15.75" customHeight="1" x14ac:dyDescent="0.2">
      <c r="A46" s="3">
        <v>1996</v>
      </c>
      <c r="B46" s="34">
        <v>10</v>
      </c>
      <c r="C46" s="35">
        <v>11.2</v>
      </c>
      <c r="D46" s="34">
        <v>12</v>
      </c>
      <c r="E46" s="35">
        <v>13.3</v>
      </c>
      <c r="F46" s="36">
        <v>-2</v>
      </c>
      <c r="G46" s="37">
        <v>-2.1</v>
      </c>
    </row>
    <row r="47" spans="1:25" x14ac:dyDescent="0.2">
      <c r="A47" s="3">
        <v>1997</v>
      </c>
      <c r="B47" s="34">
        <v>9.6999999999999993</v>
      </c>
      <c r="C47" s="35">
        <v>10.8</v>
      </c>
      <c r="D47" s="34">
        <v>11.9</v>
      </c>
      <c r="E47" s="35">
        <v>13.4</v>
      </c>
      <c r="F47" s="36">
        <v>-2.2000000000000002</v>
      </c>
      <c r="G47" s="37">
        <v>-2.6</v>
      </c>
    </row>
    <row r="48" spans="1:25" ht="15.75" customHeight="1" x14ac:dyDescent="0.2">
      <c r="A48" s="3">
        <v>1998</v>
      </c>
      <c r="B48" s="34">
        <v>9.4</v>
      </c>
      <c r="C48" s="35">
        <v>10.3</v>
      </c>
      <c r="D48" s="34">
        <v>12.1</v>
      </c>
      <c r="E48" s="35">
        <v>13.6</v>
      </c>
      <c r="F48" s="36">
        <v>-2.7</v>
      </c>
      <c r="G48" s="37">
        <v>-3.3</v>
      </c>
      <c r="H48" s="32"/>
    </row>
    <row r="49" spans="1:13" x14ac:dyDescent="0.2">
      <c r="A49" s="3">
        <v>1999</v>
      </c>
      <c r="B49" s="39">
        <v>8.8000000000000007</v>
      </c>
      <c r="C49" s="35">
        <v>9.9</v>
      </c>
      <c r="D49" s="39">
        <v>12.5</v>
      </c>
      <c r="E49" s="35">
        <v>13.9</v>
      </c>
      <c r="F49" s="36">
        <v>-3.7</v>
      </c>
      <c r="G49" s="37">
        <v>-4</v>
      </c>
      <c r="H49" s="32"/>
    </row>
    <row r="50" spans="1:13" x14ac:dyDescent="0.2">
      <c r="A50" s="3">
        <v>2000</v>
      </c>
      <c r="B50" s="34">
        <v>9.1</v>
      </c>
      <c r="C50" s="35">
        <v>10.1</v>
      </c>
      <c r="D50" s="34">
        <v>12.8</v>
      </c>
      <c r="E50" s="35">
        <v>14.3</v>
      </c>
      <c r="F50" s="36">
        <v>-3.7</v>
      </c>
      <c r="G50" s="37">
        <v>-4.2</v>
      </c>
      <c r="H50" s="38"/>
    </row>
    <row r="51" spans="1:13" x14ac:dyDescent="0.2">
      <c r="A51" s="3">
        <v>2001</v>
      </c>
      <c r="B51" s="34">
        <v>9.6999999999999993</v>
      </c>
      <c r="C51" s="35">
        <v>10.8</v>
      </c>
      <c r="D51" s="34">
        <v>12.3</v>
      </c>
      <c r="E51" s="35">
        <v>13.6</v>
      </c>
      <c r="F51" s="36">
        <v>-2.6</v>
      </c>
      <c r="G51" s="37">
        <v>-2.8</v>
      </c>
      <c r="H51" s="38"/>
    </row>
    <row r="52" spans="1:13" x14ac:dyDescent="0.2">
      <c r="A52" s="3">
        <v>2002</v>
      </c>
      <c r="B52" s="34">
        <v>9.8000000000000007</v>
      </c>
      <c r="C52" s="35">
        <v>11</v>
      </c>
      <c r="D52" s="34">
        <v>13</v>
      </c>
      <c r="E52" s="35">
        <v>14.4</v>
      </c>
      <c r="F52" s="36">
        <v>-3.2</v>
      </c>
      <c r="G52" s="37">
        <v>-3.4</v>
      </c>
      <c r="H52" s="38"/>
    </row>
    <row r="53" spans="1:13" x14ac:dyDescent="0.2">
      <c r="A53" s="3">
        <v>2003</v>
      </c>
      <c r="B53" s="34">
        <v>9.9</v>
      </c>
      <c r="C53" s="35">
        <v>11.1</v>
      </c>
      <c r="D53" s="34">
        <v>13.1</v>
      </c>
      <c r="E53" s="35">
        <v>14.5</v>
      </c>
      <c r="F53" s="36">
        <v>-3.2</v>
      </c>
      <c r="G53" s="37">
        <v>-3.4</v>
      </c>
      <c r="H53" s="40"/>
    </row>
    <row r="54" spans="1:13" x14ac:dyDescent="0.2">
      <c r="A54" s="3">
        <v>2004</v>
      </c>
      <c r="B54" s="34">
        <v>9.9</v>
      </c>
      <c r="C54" s="35">
        <v>11.1</v>
      </c>
      <c r="D54" s="34">
        <v>13.3</v>
      </c>
      <c r="E54" s="35">
        <v>14.7</v>
      </c>
      <c r="F54" s="36">
        <v>-3.4</v>
      </c>
      <c r="G54" s="37">
        <v>-3.6</v>
      </c>
      <c r="H54" s="40"/>
    </row>
    <row r="55" spans="1:13" x14ac:dyDescent="0.2">
      <c r="A55" s="3">
        <v>2005</v>
      </c>
      <c r="B55" s="34">
        <v>9.1999999999999993</v>
      </c>
      <c r="C55" s="41">
        <v>10.3</v>
      </c>
      <c r="D55" s="39">
        <v>13.8</v>
      </c>
      <c r="E55" s="35">
        <v>15.1</v>
      </c>
      <c r="F55" s="36">
        <v>-4.5999999999999996</v>
      </c>
      <c r="G55" s="37">
        <v>-4.8</v>
      </c>
      <c r="H55" s="40"/>
    </row>
    <row r="56" spans="1:13" x14ac:dyDescent="0.2">
      <c r="A56" s="3">
        <v>2006</v>
      </c>
      <c r="B56" s="34">
        <v>9</v>
      </c>
      <c r="C56" s="35">
        <v>10.199999999999999</v>
      </c>
      <c r="D56" s="34">
        <v>13.3</v>
      </c>
      <c r="E56" s="35">
        <v>14.5</v>
      </c>
      <c r="F56" s="36">
        <v>-4.3</v>
      </c>
      <c r="G56" s="37">
        <v>-4.3</v>
      </c>
      <c r="H56" s="40"/>
    </row>
    <row r="57" spans="1:13" x14ac:dyDescent="0.2">
      <c r="A57" s="3">
        <v>2007</v>
      </c>
      <c r="B57" s="39">
        <v>8.6999999999999993</v>
      </c>
      <c r="C57" s="41">
        <v>9.8000000000000007</v>
      </c>
      <c r="D57" s="39">
        <v>13.3</v>
      </c>
      <c r="E57" s="41">
        <v>14.6</v>
      </c>
      <c r="F57" s="42">
        <v>-4.5999999999999996</v>
      </c>
      <c r="G57" s="41">
        <v>-4.8</v>
      </c>
      <c r="H57" s="40"/>
    </row>
    <row r="58" spans="1:13" x14ac:dyDescent="0.2">
      <c r="A58" s="3">
        <v>2008</v>
      </c>
      <c r="B58" s="39">
        <v>8.8000000000000007</v>
      </c>
      <c r="C58" s="41">
        <v>10</v>
      </c>
      <c r="D58" s="39">
        <v>13.5</v>
      </c>
      <c r="E58" s="41">
        <v>14.5</v>
      </c>
      <c r="F58" s="42">
        <v>-4.7</v>
      </c>
      <c r="G58" s="41">
        <v>-4.5</v>
      </c>
      <c r="H58" s="40"/>
    </row>
    <row r="59" spans="1:13" x14ac:dyDescent="0.2">
      <c r="A59" s="3">
        <v>2009</v>
      </c>
      <c r="B59" s="39">
        <v>9</v>
      </c>
      <c r="C59" s="41">
        <v>10.199999999999999</v>
      </c>
      <c r="D59" s="39">
        <v>13.7</v>
      </c>
      <c r="E59" s="41">
        <v>14.7</v>
      </c>
      <c r="F59" s="42">
        <v>-4.7</v>
      </c>
      <c r="G59" s="41">
        <v>-4.5</v>
      </c>
      <c r="H59" s="40"/>
      <c r="K59" s="43"/>
      <c r="M59" s="43"/>
    </row>
    <row r="60" spans="1:13" x14ac:dyDescent="0.2">
      <c r="A60" s="3">
        <v>2010</v>
      </c>
      <c r="B60" s="39">
        <v>8.9</v>
      </c>
      <c r="C60" s="41">
        <v>9.9</v>
      </c>
      <c r="D60" s="39">
        <v>13.7</v>
      </c>
      <c r="E60" s="41">
        <v>14.7</v>
      </c>
      <c r="F60" s="42">
        <v>-4.8</v>
      </c>
      <c r="G60" s="41">
        <v>-4.8</v>
      </c>
      <c r="H60" s="40"/>
      <c r="K60" s="43"/>
      <c r="M60" s="43"/>
    </row>
    <row r="61" spans="1:13" x14ac:dyDescent="0.2">
      <c r="A61" s="3">
        <v>2011</v>
      </c>
      <c r="B61" s="39">
        <v>8.5</v>
      </c>
      <c r="C61" s="41">
        <v>9.6</v>
      </c>
      <c r="D61" s="39">
        <v>13.7</v>
      </c>
      <c r="E61" s="41">
        <v>14.8</v>
      </c>
      <c r="F61" s="42">
        <v>-5.2</v>
      </c>
      <c r="G61" s="41">
        <v>-5.2</v>
      </c>
      <c r="H61" s="40"/>
      <c r="K61" s="43"/>
      <c r="M61" s="43"/>
    </row>
    <row r="62" spans="1:13" x14ac:dyDescent="0.2">
      <c r="A62" s="3">
        <v>2012</v>
      </c>
      <c r="B62" s="39">
        <v>8.9</v>
      </c>
      <c r="C62" s="41">
        <v>9.8000000000000007</v>
      </c>
      <c r="D62" s="39">
        <v>13.7</v>
      </c>
      <c r="E62" s="41">
        <v>14.8</v>
      </c>
      <c r="F62" s="42">
        <v>-4.8</v>
      </c>
      <c r="G62" s="41">
        <v>-5</v>
      </c>
      <c r="H62" s="40"/>
      <c r="K62" s="43"/>
      <c r="M62" s="43"/>
    </row>
    <row r="63" spans="1:13" x14ac:dyDescent="0.2">
      <c r="A63" s="3">
        <v>2013</v>
      </c>
      <c r="B63" s="39">
        <v>8.6999999999999993</v>
      </c>
      <c r="C63" s="41">
        <v>9.6999999999999993</v>
      </c>
      <c r="D63" s="39">
        <v>13.4</v>
      </c>
      <c r="E63" s="41">
        <v>14.6</v>
      </c>
      <c r="F63" s="42">
        <v>-4.7</v>
      </c>
      <c r="G63" s="41">
        <v>-4.9000000000000004</v>
      </c>
      <c r="H63" s="40"/>
      <c r="K63" s="43"/>
      <c r="M63" s="43"/>
    </row>
    <row r="64" spans="1:13" x14ac:dyDescent="0.2">
      <c r="A64" s="3">
        <v>2014</v>
      </c>
      <c r="B64" s="39">
        <v>8.8000000000000007</v>
      </c>
      <c r="C64" s="41">
        <v>9.9</v>
      </c>
      <c r="D64" s="39">
        <v>13.7</v>
      </c>
      <c r="E64" s="41">
        <v>14.7</v>
      </c>
      <c r="F64" s="42">
        <v>-4.9000000000000004</v>
      </c>
      <c r="G64" s="41">
        <v>-4.8</v>
      </c>
      <c r="H64" s="38"/>
      <c r="K64" s="43"/>
      <c r="M64" s="43"/>
    </row>
    <row r="65" spans="1:13" x14ac:dyDescent="0.2">
      <c r="A65" s="3">
        <v>2015</v>
      </c>
      <c r="B65" s="39">
        <v>8.6999999999999993</v>
      </c>
      <c r="C65" s="41">
        <v>9.8000000000000007</v>
      </c>
      <c r="D65" s="39">
        <v>14.2</v>
      </c>
      <c r="E65" s="41">
        <v>15.1</v>
      </c>
      <c r="F65" s="42">
        <v>-5.5</v>
      </c>
      <c r="G65" s="41">
        <v>-5.3</v>
      </c>
      <c r="H65" s="38"/>
      <c r="K65" s="43"/>
      <c r="M65" s="43"/>
    </row>
    <row r="66" spans="1:13" x14ac:dyDescent="0.2">
      <c r="A66" s="3">
        <v>2016</v>
      </c>
      <c r="B66" s="39">
        <v>8.6</v>
      </c>
      <c r="C66" s="41">
        <v>9.6999999999999993</v>
      </c>
      <c r="D66" s="39">
        <v>13.8</v>
      </c>
      <c r="E66" s="41">
        <v>14.8</v>
      </c>
      <c r="F66" s="42">
        <v>-5.2</v>
      </c>
      <c r="G66" s="41">
        <v>-5.0999999999999996</v>
      </c>
      <c r="H66" s="38"/>
      <c r="K66" s="43"/>
      <c r="M66" s="43"/>
    </row>
    <row r="67" spans="1:13" x14ac:dyDescent="0.2">
      <c r="A67" s="30">
        <v>2017</v>
      </c>
      <c r="B67" s="44">
        <v>8.8000000000000007</v>
      </c>
      <c r="C67" s="45">
        <v>9.6999999999999993</v>
      </c>
      <c r="D67" s="44">
        <v>14.4</v>
      </c>
      <c r="E67" s="45">
        <v>15.1</v>
      </c>
      <c r="F67" s="46">
        <v>-5.6</v>
      </c>
      <c r="G67" s="45">
        <v>-5.4</v>
      </c>
      <c r="H67" s="38"/>
      <c r="K67" s="43"/>
      <c r="M67" s="43"/>
    </row>
    <row r="68" spans="1:13" x14ac:dyDescent="0.2">
      <c r="A68" s="3">
        <v>2018</v>
      </c>
      <c r="B68" s="44">
        <v>8.6</v>
      </c>
      <c r="C68" s="45">
        <v>9.8000000000000007</v>
      </c>
      <c r="D68" s="44">
        <v>14.1</v>
      </c>
      <c r="E68" s="45">
        <v>15</v>
      </c>
      <c r="F68" s="46">
        <v>-5.5</v>
      </c>
      <c r="G68" s="45">
        <v>-5.2</v>
      </c>
      <c r="H68" s="38"/>
      <c r="K68" s="43"/>
      <c r="M68" s="43"/>
    </row>
    <row r="69" spans="1:13" x14ac:dyDescent="0.2">
      <c r="A69" s="3">
        <v>2019</v>
      </c>
      <c r="B69" s="44">
        <v>8.8000000000000007</v>
      </c>
      <c r="C69" s="45">
        <v>9.8000000000000007</v>
      </c>
      <c r="D69" s="44">
        <v>14.1</v>
      </c>
      <c r="E69" s="45">
        <v>15.2</v>
      </c>
      <c r="F69" s="46">
        <v>-5.3</v>
      </c>
      <c r="G69" s="45">
        <v>-5.4</v>
      </c>
      <c r="H69" s="38"/>
      <c r="J69" s="29" t="s">
        <v>46</v>
      </c>
    </row>
    <row r="70" spans="1:13" x14ac:dyDescent="0.2">
      <c r="A70" s="3">
        <v>2020</v>
      </c>
      <c r="B70" s="93">
        <v>8.4516872855923726</v>
      </c>
      <c r="C70" s="94">
        <v>9.4583648036815688</v>
      </c>
      <c r="D70" s="95">
        <v>15.937515895128884</v>
      </c>
      <c r="E70" s="96">
        <v>17.98943310519935</v>
      </c>
      <c r="F70" s="97">
        <v>-7.4858286095365116</v>
      </c>
      <c r="G70" s="98">
        <v>-8.5310683015177808</v>
      </c>
      <c r="H70" s="38"/>
    </row>
    <row r="71" spans="1:13" x14ac:dyDescent="0.2">
      <c r="A71" s="3">
        <v>2021</v>
      </c>
      <c r="B71" s="99">
        <v>8.6131168340544431</v>
      </c>
      <c r="C71" s="100">
        <v>9.6095552721505033</v>
      </c>
      <c r="D71" s="101">
        <v>19.021333922576321</v>
      </c>
      <c r="E71" s="102">
        <v>21.012317098792579</v>
      </c>
      <c r="F71" s="103">
        <v>-10.408217088521878</v>
      </c>
      <c r="G71" s="104">
        <v>-11.402761826642076</v>
      </c>
      <c r="H71" s="38"/>
    </row>
    <row r="72" spans="1:13" x14ac:dyDescent="0.2">
      <c r="A72" s="3">
        <v>2022</v>
      </c>
      <c r="B72" s="105">
        <v>8.8894029635821887</v>
      </c>
      <c r="C72" s="106">
        <v>9.9561160717867256</v>
      </c>
      <c r="D72" s="107">
        <v>15.847228684666877</v>
      </c>
      <c r="E72" s="108">
        <v>16.954957723688619</v>
      </c>
      <c r="F72" s="109">
        <v>-6.9578257210846886</v>
      </c>
      <c r="G72" s="110">
        <v>-6.998841651901893</v>
      </c>
      <c r="H72" s="38"/>
    </row>
    <row r="73" spans="1:13" x14ac:dyDescent="0.2">
      <c r="A73" s="3"/>
      <c r="B73" s="40"/>
      <c r="C73" s="40"/>
      <c r="D73" s="40"/>
      <c r="E73" s="40"/>
      <c r="F73" s="40"/>
      <c r="G73" s="40"/>
      <c r="H73" s="38"/>
    </row>
    <row r="74" spans="1:13" x14ac:dyDescent="0.2">
      <c r="A74" s="3"/>
      <c r="B74" s="40"/>
      <c r="C74" s="40"/>
      <c r="D74" s="40"/>
      <c r="E74" s="40"/>
      <c r="F74" s="40"/>
      <c r="G74" s="40"/>
      <c r="H74" s="38"/>
    </row>
    <row r="75" spans="1:13" x14ac:dyDescent="0.2">
      <c r="A75" s="3"/>
      <c r="B75" s="40"/>
      <c r="C75" s="40"/>
      <c r="D75" s="40"/>
      <c r="E75" s="40"/>
      <c r="F75" s="40"/>
      <c r="G75" s="40"/>
      <c r="H75" s="38"/>
    </row>
    <row r="76" spans="1:13" x14ac:dyDescent="0.2">
      <c r="B76" s="1" t="s">
        <v>46</v>
      </c>
      <c r="H76" s="47"/>
    </row>
    <row r="77" spans="1:13" x14ac:dyDescent="0.2">
      <c r="H77" s="47"/>
    </row>
    <row r="78" spans="1:13" x14ac:dyDescent="0.2">
      <c r="H78" s="47"/>
    </row>
  </sheetData>
  <mergeCells count="7">
    <mergeCell ref="C3:G3"/>
    <mergeCell ref="D44:E44"/>
    <mergeCell ref="F44:G44"/>
    <mergeCell ref="B44:C44"/>
    <mergeCell ref="B4:C4"/>
    <mergeCell ref="D4:E4"/>
    <mergeCell ref="F4:G4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C59"/>
  <sheetViews>
    <sheetView zoomScaleNormal="100" workbookViewId="0">
      <selection activeCell="I4" sqref="I4"/>
    </sheetView>
  </sheetViews>
  <sheetFormatPr defaultRowHeight="12.75" x14ac:dyDescent="0.2"/>
  <cols>
    <col min="1" max="1" width="34.28515625" bestFit="1" customWidth="1"/>
    <col min="24" max="24" width="20.5703125" customWidth="1"/>
    <col min="25" max="25" width="18.85546875" style="11" customWidth="1"/>
    <col min="26" max="26" width="18.85546875" customWidth="1"/>
    <col min="28" max="28" width="12.85546875" customWidth="1"/>
  </cols>
  <sheetData>
    <row r="1" spans="1:29" ht="15" x14ac:dyDescent="0.25">
      <c r="A1" s="139">
        <v>2022</v>
      </c>
      <c r="AA1" t="s">
        <v>103</v>
      </c>
    </row>
    <row r="3" spans="1:29" ht="15" customHeight="1" x14ac:dyDescent="0.25">
      <c r="A3" s="140" t="s">
        <v>140</v>
      </c>
      <c r="B3" s="141"/>
      <c r="C3" s="141"/>
      <c r="D3" s="141"/>
      <c r="F3" s="142"/>
      <c r="G3" s="142"/>
      <c r="H3" s="142"/>
    </row>
    <row r="4" spans="1:29" ht="15" customHeight="1" x14ac:dyDescent="0.25">
      <c r="A4" s="143"/>
      <c r="B4" s="143"/>
      <c r="C4" s="143"/>
      <c r="D4" s="143"/>
      <c r="F4" s="142"/>
      <c r="G4" s="142"/>
      <c r="H4" s="142"/>
    </row>
    <row r="5" spans="1:29" ht="15" customHeight="1" x14ac:dyDescent="0.2">
      <c r="A5" s="355"/>
      <c r="B5" s="356" t="s">
        <v>141</v>
      </c>
      <c r="C5" s="356"/>
      <c r="D5" s="356"/>
      <c r="F5" s="357" t="s">
        <v>142</v>
      </c>
      <c r="G5" s="358"/>
      <c r="H5" s="359"/>
      <c r="J5" s="363" t="s">
        <v>143</v>
      </c>
      <c r="K5" s="363"/>
      <c r="L5" s="363"/>
      <c r="AA5" s="1"/>
      <c r="AC5" s="1"/>
    </row>
    <row r="6" spans="1:29" ht="15" customHeight="1" x14ac:dyDescent="0.2">
      <c r="A6" s="355"/>
      <c r="B6" s="356"/>
      <c r="C6" s="356"/>
      <c r="D6" s="356"/>
      <c r="F6" s="360"/>
      <c r="G6" s="361"/>
      <c r="H6" s="362"/>
      <c r="J6" s="363"/>
      <c r="K6" s="363"/>
      <c r="L6" s="363"/>
    </row>
    <row r="7" spans="1:29" ht="15" customHeight="1" x14ac:dyDescent="0.2">
      <c r="A7" s="355"/>
      <c r="B7" s="364" t="s">
        <v>144</v>
      </c>
      <c r="C7" s="364" t="s">
        <v>145</v>
      </c>
      <c r="D7" s="364" t="s">
        <v>146</v>
      </c>
      <c r="F7" s="351" t="s">
        <v>144</v>
      </c>
      <c r="G7" s="351" t="s">
        <v>145</v>
      </c>
      <c r="H7" s="351" t="s">
        <v>146</v>
      </c>
      <c r="J7" s="351" t="s">
        <v>144</v>
      </c>
      <c r="K7" s="353" t="s">
        <v>145</v>
      </c>
      <c r="L7" s="353" t="s">
        <v>146</v>
      </c>
    </row>
    <row r="8" spans="1:29" ht="35.25" customHeight="1" x14ac:dyDescent="0.2">
      <c r="A8" s="355"/>
      <c r="B8" s="364"/>
      <c r="C8" s="364"/>
      <c r="D8" s="364"/>
      <c r="F8" s="352"/>
      <c r="G8" s="352"/>
      <c r="H8" s="352"/>
      <c r="J8" s="352"/>
      <c r="K8" s="354"/>
      <c r="L8" s="354"/>
    </row>
    <row r="9" spans="1:29" ht="15" x14ac:dyDescent="0.25">
      <c r="F9" s="142"/>
      <c r="G9" s="142"/>
      <c r="H9" s="142"/>
    </row>
    <row r="10" spans="1:29" ht="15" customHeight="1" x14ac:dyDescent="0.2">
      <c r="A10" s="144" t="s">
        <v>147</v>
      </c>
      <c r="B10" s="145">
        <v>770</v>
      </c>
      <c r="C10" s="145">
        <v>591</v>
      </c>
      <c r="D10" s="145">
        <v>179</v>
      </c>
      <c r="E10" s="146"/>
      <c r="F10" s="147">
        <v>6664449</v>
      </c>
      <c r="G10" s="147">
        <v>3240822</v>
      </c>
      <c r="H10" s="147">
        <v>3423627</v>
      </c>
      <c r="I10" s="148"/>
      <c r="J10" s="149">
        <f>B10*100000/F10</f>
        <v>11.553843386002354</v>
      </c>
      <c r="K10" s="149">
        <f>C10*100000/G10</f>
        <v>18.236114171034387</v>
      </c>
      <c r="L10" s="149">
        <f>D10*100000/H10</f>
        <v>5.228373301180298</v>
      </c>
    </row>
    <row r="11" spans="1:29" ht="15" customHeight="1" x14ac:dyDescent="0.2">
      <c r="A11" s="144" t="s">
        <v>148</v>
      </c>
      <c r="B11" s="145">
        <v>366</v>
      </c>
      <c r="C11" s="145">
        <v>283</v>
      </c>
      <c r="D11" s="145">
        <v>83</v>
      </c>
      <c r="E11" s="146"/>
      <c r="F11" s="147">
        <v>3428249</v>
      </c>
      <c r="G11" s="147">
        <v>1643347</v>
      </c>
      <c r="H11" s="147">
        <v>1784902</v>
      </c>
      <c r="I11" s="148"/>
      <c r="J11" s="149">
        <f t="shared" ref="J11:L41" si="0">B11*100000/F11</f>
        <v>10.676003989208485</v>
      </c>
      <c r="K11" s="149">
        <f t="shared" si="0"/>
        <v>17.220952117842426</v>
      </c>
      <c r="L11" s="149">
        <f t="shared" si="0"/>
        <v>4.6501152444223832</v>
      </c>
    </row>
    <row r="12" spans="1:29" ht="15" customHeight="1" x14ac:dyDescent="0.2">
      <c r="A12" s="144" t="s">
        <v>149</v>
      </c>
      <c r="B12" s="145">
        <v>112</v>
      </c>
      <c r="C12" s="145">
        <v>84</v>
      </c>
      <c r="D12" s="145">
        <v>28</v>
      </c>
      <c r="E12" s="145"/>
      <c r="F12" s="147">
        <v>1684259</v>
      </c>
      <c r="G12" s="147">
        <v>795853</v>
      </c>
      <c r="H12" s="147">
        <v>888406</v>
      </c>
      <c r="I12" s="148"/>
      <c r="J12" s="149">
        <f t="shared" si="0"/>
        <v>6.6498086101959375</v>
      </c>
      <c r="K12" s="149">
        <f t="shared" si="0"/>
        <v>10.554712993479951</v>
      </c>
      <c r="L12" s="149">
        <f t="shared" si="0"/>
        <v>3.1517121676350679</v>
      </c>
    </row>
    <row r="13" spans="1:29" ht="15" customHeight="1" x14ac:dyDescent="0.2">
      <c r="A13" s="150" t="s">
        <v>150</v>
      </c>
      <c r="B13" s="145">
        <v>112</v>
      </c>
      <c r="C13" s="145">
        <v>84</v>
      </c>
      <c r="D13" s="145">
        <v>28</v>
      </c>
      <c r="E13" s="145"/>
      <c r="F13" s="147">
        <v>1684259</v>
      </c>
      <c r="G13" s="147">
        <v>795853</v>
      </c>
      <c r="H13" s="147">
        <v>888406</v>
      </c>
      <c r="J13" s="149">
        <f t="shared" si="0"/>
        <v>6.6498086101959375</v>
      </c>
      <c r="K13" s="149">
        <f t="shared" si="0"/>
        <v>10.554712993479951</v>
      </c>
      <c r="L13" s="149">
        <f t="shared" si="0"/>
        <v>3.1517121676350679</v>
      </c>
    </row>
    <row r="14" spans="1:29" ht="15" customHeight="1" x14ac:dyDescent="0.2">
      <c r="A14" s="144" t="s">
        <v>151</v>
      </c>
      <c r="B14" s="145">
        <v>254</v>
      </c>
      <c r="C14" s="145">
        <v>199</v>
      </c>
      <c r="D14" s="145">
        <v>55</v>
      </c>
      <c r="E14" s="146"/>
      <c r="F14" s="147">
        <v>1743990</v>
      </c>
      <c r="G14" s="147">
        <v>847494</v>
      </c>
      <c r="H14" s="147">
        <v>896496</v>
      </c>
      <c r="I14" s="148"/>
      <c r="J14" s="149">
        <f t="shared" si="0"/>
        <v>14.564303694401918</v>
      </c>
      <c r="K14" s="149">
        <f t="shared" si="0"/>
        <v>23.480992195814956</v>
      </c>
      <c r="L14" s="149">
        <f t="shared" si="0"/>
        <v>6.1349966982563222</v>
      </c>
    </row>
    <row r="15" spans="1:29" ht="15" customHeight="1" x14ac:dyDescent="0.2">
      <c r="A15" s="150" t="s">
        <v>152</v>
      </c>
      <c r="B15" s="145">
        <v>31</v>
      </c>
      <c r="C15" s="145">
        <v>24</v>
      </c>
      <c r="D15" s="145">
        <v>7</v>
      </c>
      <c r="E15" s="151"/>
      <c r="F15" s="147">
        <v>155104</v>
      </c>
      <c r="G15" s="147">
        <v>75554</v>
      </c>
      <c r="H15" s="147">
        <v>79550</v>
      </c>
      <c r="J15" s="149">
        <f t="shared" si="0"/>
        <v>19.986589643078194</v>
      </c>
      <c r="K15" s="149">
        <f t="shared" si="0"/>
        <v>31.765359875056252</v>
      </c>
      <c r="L15" s="149">
        <f t="shared" si="0"/>
        <v>8.7994971715901951</v>
      </c>
    </row>
    <row r="16" spans="1:29" ht="15" customHeight="1" x14ac:dyDescent="0.2">
      <c r="A16" s="150" t="s">
        <v>153</v>
      </c>
      <c r="B16" s="145">
        <v>27</v>
      </c>
      <c r="C16" s="145">
        <v>21</v>
      </c>
      <c r="D16" s="145">
        <v>6</v>
      </c>
      <c r="E16" s="151"/>
      <c r="F16" s="147">
        <v>260906</v>
      </c>
      <c r="G16" s="147">
        <v>127919</v>
      </c>
      <c r="H16" s="147">
        <v>132987</v>
      </c>
      <c r="J16" s="149">
        <f t="shared" si="0"/>
        <v>10.348554651866955</v>
      </c>
      <c r="K16" s="149">
        <f t="shared" si="0"/>
        <v>16.416638654148329</v>
      </c>
      <c r="L16" s="149">
        <f t="shared" si="0"/>
        <v>4.5117191905975771</v>
      </c>
    </row>
    <row r="17" spans="1:12" ht="15" customHeight="1" x14ac:dyDescent="0.2">
      <c r="A17" s="150" t="s">
        <v>154</v>
      </c>
      <c r="B17" s="145">
        <v>66</v>
      </c>
      <c r="C17" s="145">
        <v>52</v>
      </c>
      <c r="D17" s="145">
        <v>14</v>
      </c>
      <c r="E17" s="151"/>
      <c r="F17" s="147">
        <v>607654</v>
      </c>
      <c r="G17" s="147">
        <v>291851</v>
      </c>
      <c r="H17" s="147">
        <v>315803</v>
      </c>
      <c r="J17" s="149">
        <f t="shared" si="0"/>
        <v>10.861444177113949</v>
      </c>
      <c r="K17" s="149">
        <f t="shared" si="0"/>
        <v>17.817310888090155</v>
      </c>
      <c r="L17" s="149">
        <f t="shared" si="0"/>
        <v>4.4331434470223527</v>
      </c>
    </row>
    <row r="18" spans="1:12" ht="15" customHeight="1" x14ac:dyDescent="0.2">
      <c r="A18" s="150" t="s">
        <v>155</v>
      </c>
      <c r="B18" s="145">
        <v>29</v>
      </c>
      <c r="C18" s="145">
        <v>23</v>
      </c>
      <c r="D18" s="145">
        <v>6</v>
      </c>
      <c r="E18" s="151"/>
      <c r="F18" s="147">
        <v>118421</v>
      </c>
      <c r="G18" s="147">
        <v>57570</v>
      </c>
      <c r="H18" s="147">
        <v>60851</v>
      </c>
      <c r="J18" s="149">
        <f t="shared" si="0"/>
        <v>24.488899772844345</v>
      </c>
      <c r="K18" s="149">
        <f t="shared" si="0"/>
        <v>39.951363557408371</v>
      </c>
      <c r="L18" s="149">
        <f t="shared" si="0"/>
        <v>9.8601502029547579</v>
      </c>
    </row>
    <row r="19" spans="1:12" ht="15" customHeight="1" x14ac:dyDescent="0.2">
      <c r="A19" s="150" t="s">
        <v>156</v>
      </c>
      <c r="B19" s="145">
        <v>42</v>
      </c>
      <c r="C19" s="145">
        <v>33</v>
      </c>
      <c r="D19" s="145">
        <v>9</v>
      </c>
      <c r="E19" s="151"/>
      <c r="F19" s="147">
        <v>160506</v>
      </c>
      <c r="G19" s="147">
        <v>77393</v>
      </c>
      <c r="H19" s="147">
        <v>83113</v>
      </c>
      <c r="J19" s="149">
        <f t="shared" si="0"/>
        <v>26.167246084258533</v>
      </c>
      <c r="K19" s="149">
        <f t="shared" si="0"/>
        <v>42.639515201633223</v>
      </c>
      <c r="L19" s="149">
        <f t="shared" si="0"/>
        <v>10.828630900099864</v>
      </c>
    </row>
    <row r="20" spans="1:12" ht="15" customHeight="1" x14ac:dyDescent="0.2">
      <c r="A20" s="150" t="s">
        <v>157</v>
      </c>
      <c r="B20" s="145">
        <v>11</v>
      </c>
      <c r="C20" s="145">
        <v>9</v>
      </c>
      <c r="D20" s="145">
        <v>2</v>
      </c>
      <c r="E20" s="151"/>
      <c r="F20" s="147">
        <v>158367</v>
      </c>
      <c r="G20" s="147">
        <v>77422</v>
      </c>
      <c r="H20" s="147">
        <v>80945</v>
      </c>
      <c r="J20" s="149">
        <f t="shared" si="0"/>
        <v>6.9458915051746892</v>
      </c>
      <c r="K20" s="149">
        <f t="shared" si="0"/>
        <v>11.62460282607011</v>
      </c>
      <c r="L20" s="149">
        <f t="shared" si="0"/>
        <v>2.4708135153499291</v>
      </c>
    </row>
    <row r="21" spans="1:12" ht="15" customHeight="1" x14ac:dyDescent="0.2">
      <c r="A21" s="150" t="s">
        <v>158</v>
      </c>
      <c r="B21" s="145">
        <v>48</v>
      </c>
      <c r="C21" s="145">
        <v>37</v>
      </c>
      <c r="D21" s="145">
        <v>11</v>
      </c>
      <c r="E21" s="151"/>
      <c r="F21" s="147">
        <v>283032</v>
      </c>
      <c r="G21" s="147">
        <v>139785</v>
      </c>
      <c r="H21" s="147">
        <v>143247</v>
      </c>
      <c r="J21" s="149">
        <f t="shared" si="0"/>
        <v>16.959213092512506</v>
      </c>
      <c r="K21" s="149">
        <f t="shared" si="0"/>
        <v>26.469220588761313</v>
      </c>
      <c r="L21" s="149">
        <f t="shared" si="0"/>
        <v>7.6790438892263015</v>
      </c>
    </row>
    <row r="22" spans="1:12" ht="15" customHeight="1" x14ac:dyDescent="0.2">
      <c r="A22" s="144" t="s">
        <v>159</v>
      </c>
      <c r="B22" s="145">
        <v>404</v>
      </c>
      <c r="C22" s="145">
        <v>308</v>
      </c>
      <c r="D22" s="145">
        <v>96</v>
      </c>
      <c r="E22" s="146"/>
      <c r="F22" s="147">
        <v>3236200</v>
      </c>
      <c r="G22" s="147">
        <v>1597475</v>
      </c>
      <c r="H22" s="147">
        <v>1638725</v>
      </c>
      <c r="I22" s="148"/>
      <c r="J22" s="149">
        <f t="shared" si="0"/>
        <v>12.483777269637228</v>
      </c>
      <c r="K22" s="149">
        <f t="shared" si="0"/>
        <v>19.280426923739025</v>
      </c>
      <c r="L22" s="149">
        <f t="shared" si="0"/>
        <v>5.8582129399380616</v>
      </c>
    </row>
    <row r="23" spans="1:12" ht="15" customHeight="1" x14ac:dyDescent="0.2">
      <c r="A23" s="144" t="s">
        <v>160</v>
      </c>
      <c r="B23" s="145">
        <v>238</v>
      </c>
      <c r="C23" s="145">
        <v>184</v>
      </c>
      <c r="D23" s="145">
        <v>54</v>
      </c>
      <c r="E23" s="146"/>
      <c r="F23" s="147">
        <v>1824896</v>
      </c>
      <c r="G23" s="147">
        <v>898786</v>
      </c>
      <c r="H23" s="147">
        <v>926110</v>
      </c>
      <c r="I23" s="148"/>
      <c r="J23" s="149">
        <f t="shared" si="0"/>
        <v>13.041839096584134</v>
      </c>
      <c r="K23" s="149">
        <f t="shared" si="0"/>
        <v>20.472058977331645</v>
      </c>
      <c r="L23" s="149">
        <f t="shared" si="0"/>
        <v>5.8308408288432263</v>
      </c>
    </row>
    <row r="24" spans="1:12" ht="15" customHeight="1" x14ac:dyDescent="0.2">
      <c r="A24" s="150" t="s">
        <v>161</v>
      </c>
      <c r="B24" s="145">
        <v>45</v>
      </c>
      <c r="C24" s="145">
        <v>37</v>
      </c>
      <c r="D24" s="145">
        <v>8</v>
      </c>
      <c r="E24" s="151"/>
      <c r="F24" s="147">
        <v>255623</v>
      </c>
      <c r="G24" s="147">
        <v>126768</v>
      </c>
      <c r="H24" s="147">
        <v>128855</v>
      </c>
      <c r="J24" s="149">
        <f t="shared" si="0"/>
        <v>17.604049713836392</v>
      </c>
      <c r="K24" s="149">
        <f t="shared" si="0"/>
        <v>29.18717657452985</v>
      </c>
      <c r="L24" s="149">
        <f t="shared" si="0"/>
        <v>6.2085289666679602</v>
      </c>
    </row>
    <row r="25" spans="1:12" ht="15" customHeight="1" x14ac:dyDescent="0.2">
      <c r="A25" s="150" t="s">
        <v>162</v>
      </c>
      <c r="B25" s="145">
        <v>21</v>
      </c>
      <c r="C25" s="145">
        <v>18</v>
      </c>
      <c r="D25" s="145">
        <v>3</v>
      </c>
      <c r="E25" s="151"/>
      <c r="F25" s="147">
        <v>154890</v>
      </c>
      <c r="G25" s="147">
        <v>76792</v>
      </c>
      <c r="H25" s="147">
        <v>78098</v>
      </c>
      <c r="J25" s="149">
        <f t="shared" si="0"/>
        <v>13.558008909548713</v>
      </c>
      <c r="K25" s="149">
        <f t="shared" si="0"/>
        <v>23.439941660589646</v>
      </c>
      <c r="L25" s="149">
        <f t="shared" si="0"/>
        <v>3.8413275628057058</v>
      </c>
    </row>
    <row r="26" spans="1:12" ht="15" customHeight="1" x14ac:dyDescent="0.2">
      <c r="A26" s="150" t="s">
        <v>163</v>
      </c>
      <c r="B26" s="145">
        <v>34</v>
      </c>
      <c r="C26" s="145">
        <v>24</v>
      </c>
      <c r="D26" s="145">
        <v>10</v>
      </c>
      <c r="E26" s="151"/>
      <c r="F26" s="147">
        <v>266384</v>
      </c>
      <c r="G26" s="147">
        <v>131714</v>
      </c>
      <c r="H26" s="147">
        <v>134670</v>
      </c>
      <c r="J26" s="149">
        <f t="shared" si="0"/>
        <v>12.763529341101568</v>
      </c>
      <c r="K26" s="149">
        <f t="shared" si="0"/>
        <v>18.221297660081692</v>
      </c>
      <c r="L26" s="149">
        <f t="shared" si="0"/>
        <v>7.4255587732976904</v>
      </c>
    </row>
    <row r="27" spans="1:12" ht="15" customHeight="1" x14ac:dyDescent="0.2">
      <c r="A27" s="150" t="s">
        <v>164</v>
      </c>
      <c r="B27" s="145">
        <v>23</v>
      </c>
      <c r="C27" s="145">
        <v>12</v>
      </c>
      <c r="D27" s="145">
        <v>11</v>
      </c>
      <c r="E27" s="151"/>
      <c r="F27" s="147">
        <v>189892</v>
      </c>
      <c r="G27" s="147">
        <v>93145</v>
      </c>
      <c r="H27" s="147">
        <v>96747</v>
      </c>
      <c r="J27" s="149">
        <f t="shared" si="0"/>
        <v>12.112147957786531</v>
      </c>
      <c r="K27" s="149">
        <f t="shared" si="0"/>
        <v>12.883139191583016</v>
      </c>
      <c r="L27" s="149">
        <f t="shared" si="0"/>
        <v>11.369861597775641</v>
      </c>
    </row>
    <row r="28" spans="1:12" ht="15" customHeight="1" x14ac:dyDescent="0.2">
      <c r="A28" s="150" t="s">
        <v>165</v>
      </c>
      <c r="B28" s="145">
        <v>21</v>
      </c>
      <c r="C28" s="145">
        <v>18</v>
      </c>
      <c r="D28" s="145">
        <v>3</v>
      </c>
      <c r="E28" s="151"/>
      <c r="F28" s="147">
        <v>182913</v>
      </c>
      <c r="G28" s="147">
        <v>88756</v>
      </c>
      <c r="H28" s="147">
        <v>94157</v>
      </c>
      <c r="J28" s="149">
        <f t="shared" si="0"/>
        <v>11.480867953617294</v>
      </c>
      <c r="K28" s="149">
        <f t="shared" si="0"/>
        <v>20.280319077020145</v>
      </c>
      <c r="L28" s="149">
        <f t="shared" si="0"/>
        <v>3.1861677835954842</v>
      </c>
    </row>
    <row r="29" spans="1:12" ht="15" customHeight="1" x14ac:dyDescent="0.2">
      <c r="A29" s="150" t="s">
        <v>166</v>
      </c>
      <c r="B29" s="145">
        <v>41</v>
      </c>
      <c r="C29" s="145">
        <v>34</v>
      </c>
      <c r="D29" s="145">
        <v>7</v>
      </c>
      <c r="E29" s="151"/>
      <c r="F29" s="147">
        <v>208087</v>
      </c>
      <c r="G29" s="147">
        <v>102328</v>
      </c>
      <c r="H29" s="147">
        <v>105759</v>
      </c>
      <c r="J29" s="149">
        <f t="shared" si="0"/>
        <v>19.703297178583959</v>
      </c>
      <c r="K29" s="149">
        <f t="shared" si="0"/>
        <v>33.226487373934795</v>
      </c>
      <c r="L29" s="149">
        <f t="shared" si="0"/>
        <v>6.6188220387862975</v>
      </c>
    </row>
    <row r="30" spans="1:12" ht="15" customHeight="1" x14ac:dyDescent="0.2">
      <c r="A30" s="150" t="s">
        <v>167</v>
      </c>
      <c r="B30" s="145">
        <v>29</v>
      </c>
      <c r="C30" s="145">
        <v>20</v>
      </c>
      <c r="D30" s="145">
        <v>9</v>
      </c>
      <c r="E30" s="151"/>
      <c r="F30" s="147">
        <v>297022</v>
      </c>
      <c r="G30" s="147">
        <v>147684</v>
      </c>
      <c r="H30" s="147">
        <v>149338</v>
      </c>
      <c r="J30" s="149">
        <f t="shared" si="0"/>
        <v>9.7635865356774918</v>
      </c>
      <c r="K30" s="149">
        <f t="shared" si="0"/>
        <v>13.542428428265756</v>
      </c>
      <c r="L30" s="149">
        <f t="shared" si="0"/>
        <v>6.0265973831174922</v>
      </c>
    </row>
    <row r="31" spans="1:12" ht="15" customHeight="1" x14ac:dyDescent="0.2">
      <c r="A31" s="150" t="s">
        <v>168</v>
      </c>
      <c r="B31" s="145">
        <v>24</v>
      </c>
      <c r="C31" s="145">
        <v>21</v>
      </c>
      <c r="D31" s="145">
        <v>3</v>
      </c>
      <c r="E31" s="151"/>
      <c r="F31" s="147">
        <v>270085</v>
      </c>
      <c r="G31" s="147">
        <v>131599</v>
      </c>
      <c r="H31" s="147">
        <v>138486</v>
      </c>
      <c r="J31" s="149">
        <f t="shared" si="0"/>
        <v>8.8860914156654385</v>
      </c>
      <c r="K31" s="149">
        <f t="shared" si="0"/>
        <v>15.957568066626646</v>
      </c>
      <c r="L31" s="149">
        <f t="shared" si="0"/>
        <v>2.1662839565010183</v>
      </c>
    </row>
    <row r="32" spans="1:12" ht="15" customHeight="1" x14ac:dyDescent="0.2">
      <c r="A32" s="144" t="s">
        <v>169</v>
      </c>
      <c r="B32" s="145">
        <v>166</v>
      </c>
      <c r="C32" s="145">
        <v>124</v>
      </c>
      <c r="D32" s="145">
        <v>42</v>
      </c>
      <c r="E32" s="146"/>
      <c r="F32" s="147">
        <v>1411304</v>
      </c>
      <c r="G32" s="147">
        <v>698689</v>
      </c>
      <c r="H32" s="147">
        <v>712615</v>
      </c>
      <c r="I32" s="148"/>
      <c r="J32" s="149">
        <f t="shared" si="0"/>
        <v>11.762171722038625</v>
      </c>
      <c r="K32" s="149">
        <f t="shared" si="0"/>
        <v>17.747524291923874</v>
      </c>
      <c r="L32" s="149">
        <f t="shared" si="0"/>
        <v>5.8937855644352144</v>
      </c>
    </row>
    <row r="33" spans="1:27" ht="15" customHeight="1" x14ac:dyDescent="0.2">
      <c r="A33" s="150" t="s">
        <v>170</v>
      </c>
      <c r="B33" s="145">
        <v>14</v>
      </c>
      <c r="C33" s="145">
        <v>13</v>
      </c>
      <c r="D33" s="145">
        <v>1</v>
      </c>
      <c r="E33" s="151"/>
      <c r="F33" s="147">
        <v>101744</v>
      </c>
      <c r="G33" s="147">
        <v>49777</v>
      </c>
      <c r="H33" s="147">
        <v>51967</v>
      </c>
      <c r="J33" s="149">
        <f t="shared" si="0"/>
        <v>13.760025161188866</v>
      </c>
      <c r="K33" s="149">
        <f t="shared" si="0"/>
        <v>26.116479498563592</v>
      </c>
      <c r="L33" s="149">
        <f t="shared" si="0"/>
        <v>1.9242981122635519</v>
      </c>
    </row>
    <row r="34" spans="1:27" ht="15" customHeight="1" x14ac:dyDescent="0.2">
      <c r="A34" s="150" t="s">
        <v>171</v>
      </c>
      <c r="B34" s="145">
        <v>15</v>
      </c>
      <c r="C34" s="145">
        <v>13</v>
      </c>
      <c r="D34" s="145">
        <v>2</v>
      </c>
      <c r="E34" s="151"/>
      <c r="F34" s="147">
        <v>157064</v>
      </c>
      <c r="G34" s="147">
        <v>77243</v>
      </c>
      <c r="H34" s="147">
        <v>79821</v>
      </c>
      <c r="J34" s="149">
        <f t="shared" si="0"/>
        <v>9.5502470330565892</v>
      </c>
      <c r="K34" s="149">
        <f t="shared" si="0"/>
        <v>16.830004013308649</v>
      </c>
      <c r="L34" s="149">
        <f t="shared" si="0"/>
        <v>2.5056062940830106</v>
      </c>
    </row>
    <row r="35" spans="1:27" ht="15" customHeight="1" x14ac:dyDescent="0.2">
      <c r="A35" s="150" t="s">
        <v>172</v>
      </c>
      <c r="B35" s="145">
        <v>18</v>
      </c>
      <c r="C35" s="145">
        <v>13</v>
      </c>
      <c r="D35" s="145">
        <v>5</v>
      </c>
      <c r="E35" s="151"/>
      <c r="F35" s="147">
        <v>97220</v>
      </c>
      <c r="G35" s="147">
        <v>47442</v>
      </c>
      <c r="H35" s="147">
        <v>49778</v>
      </c>
      <c r="J35" s="149">
        <f t="shared" si="0"/>
        <v>18.514708907632173</v>
      </c>
      <c r="K35" s="149">
        <f t="shared" si="0"/>
        <v>27.401880190548461</v>
      </c>
      <c r="L35" s="149">
        <f t="shared" si="0"/>
        <v>10.044598015187432</v>
      </c>
    </row>
    <row r="36" spans="1:27" ht="15" customHeight="1" x14ac:dyDescent="0.2">
      <c r="A36" s="150" t="s">
        <v>173</v>
      </c>
      <c r="B36" s="145">
        <v>31</v>
      </c>
      <c r="C36" s="145">
        <v>22</v>
      </c>
      <c r="D36" s="145">
        <v>9</v>
      </c>
      <c r="E36" s="151"/>
      <c r="F36" s="147">
        <v>185301</v>
      </c>
      <c r="G36" s="147">
        <v>92580</v>
      </c>
      <c r="H36" s="147">
        <v>92721</v>
      </c>
      <c r="J36" s="149">
        <f t="shared" si="0"/>
        <v>16.729537347342973</v>
      </c>
      <c r="K36" s="149">
        <f t="shared" si="0"/>
        <v>23.763231799524736</v>
      </c>
      <c r="L36" s="149">
        <f t="shared" si="0"/>
        <v>9.7065389717539716</v>
      </c>
    </row>
    <row r="37" spans="1:27" ht="15" customHeight="1" x14ac:dyDescent="0.2">
      <c r="A37" s="150" t="s">
        <v>174</v>
      </c>
      <c r="B37" s="145">
        <v>27</v>
      </c>
      <c r="C37" s="145">
        <v>21</v>
      </c>
      <c r="D37" s="145">
        <v>6</v>
      </c>
      <c r="E37" s="151"/>
      <c r="F37" s="147">
        <v>344877</v>
      </c>
      <c r="G37" s="147">
        <v>168894</v>
      </c>
      <c r="H37" s="147">
        <v>175983</v>
      </c>
      <c r="J37" s="149">
        <f t="shared" si="0"/>
        <v>7.8288781217651513</v>
      </c>
      <c r="K37" s="149">
        <f t="shared" si="0"/>
        <v>12.433834239226972</v>
      </c>
      <c r="L37" s="149">
        <f t="shared" si="0"/>
        <v>3.4094202280902133</v>
      </c>
    </row>
    <row r="38" spans="1:27" ht="15" customHeight="1" x14ac:dyDescent="0.2">
      <c r="A38" s="150" t="s">
        <v>175</v>
      </c>
      <c r="B38" s="145">
        <v>12</v>
      </c>
      <c r="C38" s="145">
        <v>8</v>
      </c>
      <c r="D38" s="145">
        <v>4</v>
      </c>
      <c r="E38" s="151"/>
      <c r="F38" s="147">
        <v>77039</v>
      </c>
      <c r="G38" s="147">
        <v>38948</v>
      </c>
      <c r="H38" s="147">
        <v>38091</v>
      </c>
      <c r="J38" s="149">
        <f t="shared" si="0"/>
        <v>15.576526175054193</v>
      </c>
      <c r="K38" s="149">
        <f t="shared" si="0"/>
        <v>20.540207456095306</v>
      </c>
      <c r="L38" s="149">
        <f t="shared" si="0"/>
        <v>10.501168254968364</v>
      </c>
    </row>
    <row r="39" spans="1:27" ht="15" customHeight="1" x14ac:dyDescent="0.2">
      <c r="A39" s="150" t="s">
        <v>176</v>
      </c>
      <c r="B39" s="145">
        <v>23</v>
      </c>
      <c r="C39" s="145">
        <v>18</v>
      </c>
      <c r="D39" s="145">
        <v>5</v>
      </c>
      <c r="E39" s="151"/>
      <c r="F39" s="147">
        <v>176202</v>
      </c>
      <c r="G39" s="147">
        <v>87105</v>
      </c>
      <c r="H39" s="147">
        <v>89097</v>
      </c>
      <c r="J39" s="149">
        <f t="shared" si="0"/>
        <v>13.05320030419632</v>
      </c>
      <c r="K39" s="149">
        <f t="shared" si="0"/>
        <v>20.664714999138969</v>
      </c>
      <c r="L39" s="149">
        <f t="shared" si="0"/>
        <v>5.6118612298955073</v>
      </c>
    </row>
    <row r="40" spans="1:27" ht="15" customHeight="1" x14ac:dyDescent="0.2">
      <c r="A40" s="150" t="s">
        <v>177</v>
      </c>
      <c r="B40" s="145">
        <v>17</v>
      </c>
      <c r="C40" s="145">
        <v>12</v>
      </c>
      <c r="D40" s="145">
        <v>5</v>
      </c>
      <c r="E40" s="151"/>
      <c r="F40" s="147">
        <v>194208</v>
      </c>
      <c r="G40" s="147">
        <v>97503</v>
      </c>
      <c r="H40" s="147">
        <v>96705</v>
      </c>
      <c r="J40" s="149">
        <f t="shared" si="0"/>
        <v>8.753501400560225</v>
      </c>
      <c r="K40" s="149">
        <f t="shared" si="0"/>
        <v>12.30731362111935</v>
      </c>
      <c r="L40" s="149">
        <f t="shared" si="0"/>
        <v>5.170363476552402</v>
      </c>
    </row>
    <row r="41" spans="1:27" ht="15" customHeight="1" x14ac:dyDescent="0.2">
      <c r="A41" s="150" t="s">
        <v>178</v>
      </c>
      <c r="B41" s="145">
        <v>9</v>
      </c>
      <c r="C41" s="145">
        <v>4</v>
      </c>
      <c r="D41" s="145">
        <v>5</v>
      </c>
      <c r="E41" s="151"/>
      <c r="F41" s="147">
        <v>77649</v>
      </c>
      <c r="G41" s="147">
        <v>39197</v>
      </c>
      <c r="H41" s="147">
        <v>38452</v>
      </c>
      <c r="J41" s="149">
        <f t="shared" si="0"/>
        <v>11.590619325425955</v>
      </c>
      <c r="K41" s="149">
        <f t="shared" si="0"/>
        <v>10.204862617037017</v>
      </c>
      <c r="L41" s="149">
        <f t="shared" si="0"/>
        <v>13.003224799750338</v>
      </c>
      <c r="O41" s="1"/>
      <c r="P41" s="1"/>
      <c r="Q41" s="1"/>
      <c r="R41" s="1"/>
      <c r="AA41" s="1"/>
    </row>
    <row r="59" spans="14:27" x14ac:dyDescent="0.2">
      <c r="N59" t="s">
        <v>8</v>
      </c>
      <c r="AA59" t="s">
        <v>46</v>
      </c>
    </row>
  </sheetData>
  <mergeCells count="13">
    <mergeCell ref="J7:J8"/>
    <mergeCell ref="K7:K8"/>
    <mergeCell ref="L7:L8"/>
    <mergeCell ref="A5:A8"/>
    <mergeCell ref="B5:D6"/>
    <mergeCell ref="F5:H6"/>
    <mergeCell ref="J5:L6"/>
    <mergeCell ref="B7:B8"/>
    <mergeCell ref="C7:C8"/>
    <mergeCell ref="D7:D8"/>
    <mergeCell ref="F7:F8"/>
    <mergeCell ref="G7:G8"/>
    <mergeCell ref="H7:H8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0"/>
  <sheetViews>
    <sheetView zoomScaleNormal="100" workbookViewId="0">
      <selection activeCell="A23" sqref="A23"/>
    </sheetView>
  </sheetViews>
  <sheetFormatPr defaultRowHeight="12.75" x14ac:dyDescent="0.2"/>
  <cols>
    <col min="1" max="1" width="17" style="220" customWidth="1"/>
    <col min="2" max="2" width="9.85546875" style="220" customWidth="1"/>
    <col min="3" max="6" width="9.140625" style="220"/>
    <col min="7" max="7" width="11" style="220" customWidth="1"/>
    <col min="8" max="8" width="10.28515625" style="220" customWidth="1"/>
    <col min="9" max="9" width="9.140625" style="220" customWidth="1"/>
    <col min="10" max="10" width="8.7109375" style="220" customWidth="1"/>
    <col min="11" max="11" width="7.7109375" style="220" customWidth="1"/>
    <col min="12" max="12" width="7.85546875" style="220" customWidth="1"/>
    <col min="13" max="13" width="10.28515625" style="220" customWidth="1"/>
    <col min="14" max="14" width="9" style="220" customWidth="1"/>
    <col min="15" max="15" width="11" style="220" customWidth="1"/>
    <col min="16" max="16384" width="9.140625" style="220"/>
  </cols>
  <sheetData>
    <row r="1" spans="1:25" s="229" customFormat="1" ht="26.25" customHeight="1" x14ac:dyDescent="0.25">
      <c r="A1" s="228"/>
    </row>
    <row r="2" spans="1:25" x14ac:dyDescent="0.2">
      <c r="A2" s="230" t="s">
        <v>114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230" t="s">
        <v>108</v>
      </c>
    </row>
    <row r="3" spans="1:25" x14ac:dyDescent="0.2">
      <c r="M3" s="88"/>
    </row>
    <row r="4" spans="1:25" x14ac:dyDescent="0.2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88"/>
    </row>
    <row r="5" spans="1:25" x14ac:dyDescent="0.2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231"/>
    </row>
    <row r="6" spans="1:25" x14ac:dyDescent="0.2">
      <c r="A6" s="365" t="s">
        <v>106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88"/>
      <c r="M6" s="88"/>
      <c r="N6" s="230" t="s">
        <v>107</v>
      </c>
    </row>
    <row r="7" spans="1:25" x14ac:dyDescent="0.2">
      <c r="A7" s="294"/>
      <c r="B7" s="295">
        <v>2012</v>
      </c>
      <c r="C7" s="295">
        <v>2013</v>
      </c>
      <c r="D7" s="295">
        <v>2014</v>
      </c>
      <c r="E7" s="295">
        <v>2015</v>
      </c>
      <c r="F7" s="295">
        <v>2016</v>
      </c>
      <c r="G7" s="295">
        <v>2017</v>
      </c>
      <c r="H7" s="295">
        <v>2018</v>
      </c>
      <c r="I7" s="295">
        <v>2019</v>
      </c>
      <c r="J7" s="295">
        <v>2020</v>
      </c>
      <c r="K7" s="295">
        <v>2021</v>
      </c>
      <c r="L7" s="295">
        <v>2022</v>
      </c>
      <c r="M7" s="88"/>
      <c r="N7" s="294"/>
      <c r="O7" s="295">
        <v>2012</v>
      </c>
      <c r="P7" s="295">
        <v>2013</v>
      </c>
      <c r="Q7" s="295">
        <v>2014</v>
      </c>
      <c r="R7" s="295">
        <v>2015</v>
      </c>
      <c r="S7" s="295">
        <v>2016</v>
      </c>
      <c r="T7" s="295">
        <v>2017</v>
      </c>
      <c r="U7" s="295">
        <v>2018</v>
      </c>
      <c r="V7" s="295">
        <v>2019</v>
      </c>
      <c r="W7" s="295">
        <v>2020</v>
      </c>
      <c r="X7" s="295">
        <v>2021</v>
      </c>
      <c r="Y7" s="295">
        <v>2022</v>
      </c>
    </row>
    <row r="8" spans="1:25" x14ac:dyDescent="0.2">
      <c r="A8" s="232" t="s">
        <v>1</v>
      </c>
      <c r="B8" s="233">
        <v>45.026701944352084</v>
      </c>
      <c r="C8" s="233">
        <v>44.808206186307459</v>
      </c>
      <c r="D8" s="233">
        <v>45</v>
      </c>
      <c r="E8" s="233">
        <v>47</v>
      </c>
      <c r="F8" s="234">
        <v>47</v>
      </c>
      <c r="G8" s="235">
        <v>49.041347187467636</v>
      </c>
      <c r="H8" s="235">
        <v>47.222791601436285</v>
      </c>
      <c r="I8" s="236">
        <v>46.74992552301655</v>
      </c>
      <c r="J8" s="235">
        <v>50.355768306949777</v>
      </c>
      <c r="K8" s="235">
        <v>50.323252051064557</v>
      </c>
      <c r="L8" s="237">
        <v>48.077667339345084</v>
      </c>
      <c r="M8" s="88"/>
      <c r="N8" s="238" t="s">
        <v>21</v>
      </c>
      <c r="O8" s="233">
        <v>45.026701944352084</v>
      </c>
      <c r="P8" s="233">
        <v>44.808206186307459</v>
      </c>
      <c r="Q8" s="233">
        <v>45</v>
      </c>
      <c r="R8" s="233">
        <v>47</v>
      </c>
      <c r="S8" s="234">
        <v>47</v>
      </c>
      <c r="T8" s="235">
        <v>49.041347187467636</v>
      </c>
      <c r="U8" s="235">
        <v>47.222791601436285</v>
      </c>
      <c r="V8" s="236">
        <v>46.74992552301655</v>
      </c>
      <c r="W8" s="235">
        <v>50.355768306949777</v>
      </c>
      <c r="X8" s="235">
        <v>50.323252051064557</v>
      </c>
      <c r="Y8" s="237">
        <v>48.077667339345084</v>
      </c>
    </row>
    <row r="9" spans="1:25" x14ac:dyDescent="0.2">
      <c r="A9" s="239" t="s">
        <v>22</v>
      </c>
      <c r="B9" s="240">
        <v>0.7131216959289024</v>
      </c>
      <c r="C9" s="240">
        <v>0.85997684942321351</v>
      </c>
      <c r="D9" s="240">
        <v>1</v>
      </c>
      <c r="E9" s="240">
        <v>1</v>
      </c>
      <c r="F9" s="241">
        <v>1</v>
      </c>
      <c r="G9" s="242">
        <v>0.8772404355206348</v>
      </c>
      <c r="H9" s="243">
        <v>0.8525134153274857</v>
      </c>
      <c r="I9" s="244">
        <v>1.2116798848135726</v>
      </c>
      <c r="J9" s="242">
        <v>1.2796453656303919</v>
      </c>
      <c r="K9" s="243">
        <v>0.90171298415600121</v>
      </c>
      <c r="L9" s="244">
        <v>0.58627101395880432</v>
      </c>
      <c r="M9" s="88"/>
      <c r="N9" s="245" t="s">
        <v>20</v>
      </c>
      <c r="O9" s="240">
        <v>0.7131216959289024</v>
      </c>
      <c r="P9" s="240">
        <v>0.85997684942321351</v>
      </c>
      <c r="Q9" s="240">
        <v>1</v>
      </c>
      <c r="R9" s="240">
        <v>1</v>
      </c>
      <c r="S9" s="241">
        <v>1</v>
      </c>
      <c r="T9" s="242">
        <v>0.8772404355206348</v>
      </c>
      <c r="U9" s="243">
        <v>0.8525134153274857</v>
      </c>
      <c r="V9" s="244">
        <v>1.2116798848135726</v>
      </c>
      <c r="W9" s="242">
        <v>1.2796453656303919</v>
      </c>
      <c r="X9" s="243">
        <v>0.90171298415600121</v>
      </c>
      <c r="Y9" s="244">
        <v>0.58627101395880432</v>
      </c>
    </row>
    <row r="10" spans="1:25" x14ac:dyDescent="0.2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25" x14ac:dyDescent="0.2">
      <c r="A11" s="246" t="s">
        <v>109</v>
      </c>
      <c r="B11" s="246"/>
      <c r="C11" s="246"/>
      <c r="D11" s="246"/>
      <c r="E11" s="246"/>
      <c r="F11" s="246"/>
      <c r="G11" s="246"/>
      <c r="H11" s="246"/>
      <c r="M11" s="88"/>
      <c r="N11" s="365" t="s">
        <v>111</v>
      </c>
      <c r="O11" s="365"/>
      <c r="P11" s="365"/>
      <c r="Q11" s="365"/>
      <c r="R11" s="365"/>
      <c r="S11" s="365"/>
      <c r="T11" s="365"/>
      <c r="U11" s="365"/>
      <c r="V11" s="365"/>
      <c r="W11" s="365"/>
      <c r="X11" s="365"/>
    </row>
    <row r="12" spans="1:25" x14ac:dyDescent="0.2">
      <c r="A12" s="294"/>
      <c r="B12" s="295">
        <v>2012</v>
      </c>
      <c r="C12" s="295">
        <v>2013</v>
      </c>
      <c r="D12" s="295">
        <v>2014</v>
      </c>
      <c r="E12" s="295">
        <v>2015</v>
      </c>
      <c r="F12" s="295">
        <v>2016</v>
      </c>
      <c r="G12" s="295">
        <v>2017</v>
      </c>
      <c r="H12" s="295">
        <v>2018</v>
      </c>
      <c r="I12" s="295">
        <v>2019</v>
      </c>
      <c r="J12" s="295">
        <v>2020</v>
      </c>
      <c r="K12" s="295">
        <v>2021</v>
      </c>
      <c r="L12" s="295">
        <v>2022</v>
      </c>
      <c r="M12" s="88"/>
      <c r="N12" s="294"/>
      <c r="O12" s="295">
        <v>2012</v>
      </c>
      <c r="P12" s="295">
        <v>2013</v>
      </c>
      <c r="Q12" s="295">
        <v>2014</v>
      </c>
      <c r="R12" s="295">
        <v>2015</v>
      </c>
      <c r="S12" s="295">
        <v>2016</v>
      </c>
      <c r="T12" s="295">
        <v>2017</v>
      </c>
      <c r="U12" s="295">
        <v>2018</v>
      </c>
      <c r="V12" s="295">
        <v>2019</v>
      </c>
      <c r="W12" s="295">
        <v>2020</v>
      </c>
      <c r="X12" s="295">
        <v>2021</v>
      </c>
      <c r="Y12" s="295">
        <v>2022</v>
      </c>
    </row>
    <row r="13" spans="1:25" x14ac:dyDescent="0.2">
      <c r="A13" s="238" t="s">
        <v>1</v>
      </c>
      <c r="B13" s="233">
        <v>36.768647769350657</v>
      </c>
      <c r="C13" s="233">
        <v>38.686866543369284</v>
      </c>
      <c r="D13" s="233">
        <v>39</v>
      </c>
      <c r="E13" s="233">
        <v>40</v>
      </c>
      <c r="F13" s="234">
        <v>42</v>
      </c>
      <c r="G13" s="235">
        <v>43.876176985390067</v>
      </c>
      <c r="H13" s="235">
        <v>45.547234241243395</v>
      </c>
      <c r="I13" s="236">
        <v>45.45833598904732</v>
      </c>
      <c r="J13" s="235">
        <v>45.297585070729788</v>
      </c>
      <c r="K13" s="235">
        <v>43.594477272565271</v>
      </c>
      <c r="L13" s="237">
        <v>42.82008524877272</v>
      </c>
      <c r="M13" s="88"/>
      <c r="N13" s="238" t="s">
        <v>21</v>
      </c>
      <c r="O13" s="233">
        <v>36.768647769350657</v>
      </c>
      <c r="P13" s="233">
        <v>38.686866543369284</v>
      </c>
      <c r="Q13" s="233">
        <v>39</v>
      </c>
      <c r="R13" s="233">
        <v>40</v>
      </c>
      <c r="S13" s="234">
        <v>42</v>
      </c>
      <c r="T13" s="235">
        <v>43.876176985390067</v>
      </c>
      <c r="U13" s="235">
        <v>45.547234241243395</v>
      </c>
      <c r="V13" s="236">
        <v>45.45833598904732</v>
      </c>
      <c r="W13" s="235">
        <v>45.297585070729788</v>
      </c>
      <c r="X13" s="235">
        <v>43.594477272565271</v>
      </c>
      <c r="Y13" s="237">
        <v>42.82008524877272</v>
      </c>
    </row>
    <row r="14" spans="1:25" x14ac:dyDescent="0.2">
      <c r="A14" s="245" t="s">
        <v>22</v>
      </c>
      <c r="B14" s="240">
        <v>106.71153057880095</v>
      </c>
      <c r="C14" s="240">
        <v>109.1310621918058</v>
      </c>
      <c r="D14" s="240">
        <v>109</v>
      </c>
      <c r="E14" s="240">
        <v>110</v>
      </c>
      <c r="F14" s="241">
        <v>112</v>
      </c>
      <c r="G14" s="242">
        <v>108.22222839539566</v>
      </c>
      <c r="H14" s="243">
        <v>110.85614100689479</v>
      </c>
      <c r="I14" s="244">
        <v>107.2779995578846</v>
      </c>
      <c r="J14" s="242">
        <v>101.38957583029641</v>
      </c>
      <c r="K14" s="243">
        <v>92.756208970180651</v>
      </c>
      <c r="L14" s="244">
        <v>92.013692822376541</v>
      </c>
      <c r="M14" s="88"/>
      <c r="N14" s="245" t="s">
        <v>20</v>
      </c>
      <c r="O14" s="240">
        <v>106.71153057880095</v>
      </c>
      <c r="P14" s="240">
        <v>109.1310621918058</v>
      </c>
      <c r="Q14" s="240">
        <v>109</v>
      </c>
      <c r="R14" s="240">
        <v>110</v>
      </c>
      <c r="S14" s="241">
        <v>112</v>
      </c>
      <c r="T14" s="242">
        <v>108.22222839539566</v>
      </c>
      <c r="U14" s="243">
        <v>110.85614100689479</v>
      </c>
      <c r="V14" s="244">
        <v>107.2779995578846</v>
      </c>
      <c r="W14" s="242">
        <v>101.38957583029641</v>
      </c>
      <c r="X14" s="243">
        <v>92.756208970180651</v>
      </c>
      <c r="Y14" s="244">
        <v>92.013692822376541</v>
      </c>
    </row>
    <row r="15" spans="1:25" x14ac:dyDescent="0.2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25" x14ac:dyDescent="0.2">
      <c r="A16" s="246" t="s">
        <v>110</v>
      </c>
      <c r="B16" s="246"/>
      <c r="C16" s="246"/>
      <c r="D16" s="246"/>
      <c r="E16" s="246"/>
      <c r="F16" s="246"/>
      <c r="G16" s="246"/>
      <c r="H16" s="246"/>
      <c r="I16" s="246"/>
      <c r="N16" s="365" t="s">
        <v>112</v>
      </c>
      <c r="O16" s="365"/>
      <c r="P16" s="365"/>
      <c r="Q16" s="365"/>
      <c r="R16" s="365"/>
      <c r="S16" s="365"/>
      <c r="T16" s="365"/>
      <c r="U16" s="365"/>
      <c r="V16" s="365"/>
      <c r="W16" s="365"/>
      <c r="X16" s="365"/>
    </row>
    <row r="17" spans="1:31" x14ac:dyDescent="0.2">
      <c r="A17" s="294"/>
      <c r="B17" s="295">
        <v>2012</v>
      </c>
      <c r="C17" s="295">
        <v>2013</v>
      </c>
      <c r="D17" s="295">
        <v>2014</v>
      </c>
      <c r="E17" s="295">
        <v>2015</v>
      </c>
      <c r="F17" s="295">
        <v>2016</v>
      </c>
      <c r="G17" s="295">
        <v>2017</v>
      </c>
      <c r="H17" s="295">
        <v>2018</v>
      </c>
      <c r="I17" s="295">
        <v>2019</v>
      </c>
      <c r="J17" s="295">
        <v>2020</v>
      </c>
      <c r="K17" s="295">
        <v>2021</v>
      </c>
      <c r="L17" s="295">
        <v>2022</v>
      </c>
      <c r="M17" s="247"/>
      <c r="N17" s="294"/>
      <c r="O17" s="295">
        <v>2012</v>
      </c>
      <c r="P17" s="295">
        <v>2013</v>
      </c>
      <c r="Q17" s="295">
        <v>2014</v>
      </c>
      <c r="R17" s="295">
        <v>2015</v>
      </c>
      <c r="S17" s="295">
        <v>2016</v>
      </c>
      <c r="T17" s="295">
        <v>2017</v>
      </c>
      <c r="U17" s="295">
        <v>2018</v>
      </c>
      <c r="V17" s="295">
        <v>2019</v>
      </c>
      <c r="W17" s="295">
        <v>2020</v>
      </c>
      <c r="X17" s="295">
        <v>2021</v>
      </c>
      <c r="Y17" s="295">
        <v>2022</v>
      </c>
    </row>
    <row r="18" spans="1:31" x14ac:dyDescent="0.2">
      <c r="A18" s="238" t="s">
        <v>1</v>
      </c>
      <c r="B18" s="233">
        <v>29.512390330332998</v>
      </c>
      <c r="C18" s="233">
        <v>27.58683732417472</v>
      </c>
      <c r="D18" s="233">
        <v>29</v>
      </c>
      <c r="E18" s="233">
        <v>27</v>
      </c>
      <c r="F18" s="234">
        <v>28</v>
      </c>
      <c r="G18" s="235">
        <v>29.713613528080611</v>
      </c>
      <c r="H18" s="235">
        <v>28.819586595317709</v>
      </c>
      <c r="I18" s="236">
        <v>29.060764514307582</v>
      </c>
      <c r="J18" s="235">
        <v>27.410266699069183</v>
      </c>
      <c r="K18" s="235">
        <v>27.770451840077552</v>
      </c>
      <c r="L18" s="237">
        <v>28.478569657266988</v>
      </c>
      <c r="M18" s="88"/>
      <c r="N18" s="238" t="s">
        <v>21</v>
      </c>
      <c r="O18" s="233">
        <v>29.512390330332998</v>
      </c>
      <c r="P18" s="233">
        <v>27.58683732417472</v>
      </c>
      <c r="Q18" s="233">
        <v>29</v>
      </c>
      <c r="R18" s="233">
        <v>27</v>
      </c>
      <c r="S18" s="234">
        <v>28</v>
      </c>
      <c r="T18" s="235">
        <v>29.713613528080611</v>
      </c>
      <c r="U18" s="235">
        <v>28.819586595317709</v>
      </c>
      <c r="V18" s="236">
        <v>29.060764514307582</v>
      </c>
      <c r="W18" s="235">
        <v>27.410266699069183</v>
      </c>
      <c r="X18" s="235">
        <v>27.770451840077552</v>
      </c>
      <c r="Y18" s="237">
        <v>28.478569657266988</v>
      </c>
    </row>
    <row r="19" spans="1:31" x14ac:dyDescent="0.2">
      <c r="A19" s="245" t="s">
        <v>22</v>
      </c>
      <c r="B19" s="240">
        <v>45.383064728915343</v>
      </c>
      <c r="C19" s="240">
        <v>47.069399558430554</v>
      </c>
      <c r="D19" s="240">
        <v>44</v>
      </c>
      <c r="E19" s="240">
        <v>46</v>
      </c>
      <c r="F19" s="241">
        <v>47</v>
      </c>
      <c r="G19" s="242">
        <v>47.166294083159471</v>
      </c>
      <c r="H19" s="243">
        <v>46.917634857333354</v>
      </c>
      <c r="I19" s="244">
        <v>48.940046079299421</v>
      </c>
      <c r="J19" s="242">
        <v>44.787587797063722</v>
      </c>
      <c r="K19" s="243">
        <v>47.279817469246325</v>
      </c>
      <c r="L19" s="244">
        <v>46.222840995278361</v>
      </c>
      <c r="M19" s="88"/>
      <c r="N19" s="245" t="s">
        <v>20</v>
      </c>
      <c r="O19" s="240">
        <v>45.383064728915343</v>
      </c>
      <c r="P19" s="240">
        <v>47.069399558430554</v>
      </c>
      <c r="Q19" s="240">
        <v>44</v>
      </c>
      <c r="R19" s="240">
        <v>46</v>
      </c>
      <c r="S19" s="241">
        <v>47</v>
      </c>
      <c r="T19" s="242">
        <v>47.166294083159471</v>
      </c>
      <c r="U19" s="243">
        <v>46.917634857333354</v>
      </c>
      <c r="V19" s="244">
        <v>48.940046079299421</v>
      </c>
      <c r="W19" s="242">
        <v>44.787587797063722</v>
      </c>
      <c r="X19" s="243">
        <v>47.279817469246325</v>
      </c>
      <c r="Y19" s="244">
        <v>46.222840995278361</v>
      </c>
    </row>
    <row r="20" spans="1:31" x14ac:dyDescent="0.2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31" x14ac:dyDescent="0.2">
      <c r="A21" s="248" t="s">
        <v>74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220" t="s">
        <v>46</v>
      </c>
    </row>
    <row r="22" spans="1:31" x14ac:dyDescent="0.2">
      <c r="B22" s="88"/>
      <c r="C22" s="88"/>
      <c r="D22" s="88"/>
      <c r="E22" s="88"/>
      <c r="F22" s="88"/>
      <c r="G22" s="88"/>
      <c r="H22" s="88"/>
      <c r="I22" s="88"/>
    </row>
    <row r="23" spans="1:31" x14ac:dyDescent="0.2">
      <c r="I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</row>
    <row r="24" spans="1:31" s="230" customFormat="1" x14ac:dyDescent="0.2">
      <c r="M24" s="249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spans="1:31" x14ac:dyDescent="0.2">
      <c r="M25" s="250"/>
      <c r="O25" s="230"/>
      <c r="P25" s="230" t="s">
        <v>113</v>
      </c>
      <c r="Q25" s="229"/>
      <c r="R25" s="229"/>
      <c r="S25" s="229"/>
      <c r="T25" s="229"/>
      <c r="U25" s="229"/>
      <c r="V25" s="229"/>
      <c r="W25" s="229"/>
      <c r="X25" s="229"/>
      <c r="Y25" s="230"/>
    </row>
    <row r="26" spans="1:31" s="230" customFormat="1" x14ac:dyDescent="0.2">
      <c r="A26" s="230" t="s">
        <v>114</v>
      </c>
      <c r="M26" s="250"/>
      <c r="Q26" s="229"/>
    </row>
    <row r="27" spans="1:31" s="230" customFormat="1" x14ac:dyDescent="0.2">
      <c r="M27" s="25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</row>
    <row r="28" spans="1:31" x14ac:dyDescent="0.2">
      <c r="B28" s="230"/>
      <c r="H28" s="88"/>
      <c r="I28" s="88"/>
      <c r="J28" s="88"/>
      <c r="K28" s="88"/>
      <c r="L28" s="88"/>
      <c r="M28" s="250"/>
      <c r="P28" s="220" t="s">
        <v>107</v>
      </c>
      <c r="Q28" s="231"/>
      <c r="R28" s="231"/>
      <c r="S28" s="231"/>
      <c r="T28" s="231"/>
      <c r="W28" s="88"/>
      <c r="X28" s="88"/>
      <c r="Y28" s="88"/>
    </row>
    <row r="29" spans="1:31" x14ac:dyDescent="0.2">
      <c r="A29" s="220" t="s">
        <v>106</v>
      </c>
      <c r="M29" s="250"/>
      <c r="Q29" s="251"/>
      <c r="R29" s="251"/>
      <c r="S29" s="251"/>
      <c r="T29" s="251"/>
      <c r="U29" s="251"/>
      <c r="V29" s="251"/>
      <c r="W29" s="251"/>
      <c r="X29" s="251"/>
      <c r="Y29" s="251"/>
      <c r="Z29" s="88"/>
      <c r="AA29" s="88"/>
      <c r="AB29" s="88"/>
    </row>
    <row r="30" spans="1:31" ht="15" x14ac:dyDescent="0.25">
      <c r="M30" s="250"/>
      <c r="Q30" s="88"/>
      <c r="R30" s="88"/>
      <c r="S30" s="88"/>
      <c r="T30" s="88"/>
      <c r="U30" s="88"/>
      <c r="V30" s="88"/>
      <c r="W30" s="88"/>
      <c r="X30" s="88"/>
      <c r="Y30" s="88"/>
      <c r="Z30" s="252"/>
      <c r="AA30" s="252"/>
      <c r="AB30" s="253"/>
      <c r="AC30" s="254"/>
      <c r="AD30" s="254"/>
      <c r="AE30" s="254"/>
    </row>
    <row r="31" spans="1:31" x14ac:dyDescent="0.2">
      <c r="M31" s="250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</row>
    <row r="32" spans="1:31" x14ac:dyDescent="0.2">
      <c r="M32" s="250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</row>
    <row r="33" spans="1:40" x14ac:dyDescent="0.2">
      <c r="M33" s="250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</row>
    <row r="34" spans="1:40" x14ac:dyDescent="0.2">
      <c r="M34" s="250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</row>
    <row r="35" spans="1:40" x14ac:dyDescent="0.2">
      <c r="M35" s="250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</row>
    <row r="36" spans="1:40" x14ac:dyDescent="0.2">
      <c r="M36" s="250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</row>
    <row r="37" spans="1:40" x14ac:dyDescent="0.2">
      <c r="M37" s="250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</row>
    <row r="38" spans="1:40" x14ac:dyDescent="0.2">
      <c r="M38" s="250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</row>
    <row r="39" spans="1:40" x14ac:dyDescent="0.2">
      <c r="M39" s="250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</row>
    <row r="40" spans="1:40" x14ac:dyDescent="0.2">
      <c r="M40" s="250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</row>
    <row r="41" spans="1:40" x14ac:dyDescent="0.2">
      <c r="M41" s="250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1:40" x14ac:dyDescent="0.2">
      <c r="M42" s="250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 spans="1:40" x14ac:dyDescent="0.2">
      <c r="M43" s="250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spans="1:40" x14ac:dyDescent="0.2">
      <c r="M44" s="250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</row>
    <row r="45" spans="1:40" x14ac:dyDescent="0.2">
      <c r="M45" s="250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</row>
    <row r="46" spans="1:40" x14ac:dyDescent="0.2">
      <c r="A46" s="248" t="s">
        <v>243</v>
      </c>
      <c r="M46" s="250"/>
      <c r="O46" s="220" t="s">
        <v>46</v>
      </c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7" spans="1:40" x14ac:dyDescent="0.2">
      <c r="M47" s="250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</row>
    <row r="48" spans="1:40" x14ac:dyDescent="0.2">
      <c r="M48" s="250"/>
      <c r="P48" s="220" t="s">
        <v>111</v>
      </c>
      <c r="Q48" s="231"/>
      <c r="R48" s="231"/>
      <c r="S48" s="231"/>
      <c r="T48" s="231"/>
      <c r="U48" s="231"/>
      <c r="V48" s="231"/>
      <c r="W48" s="231"/>
      <c r="X48" s="231"/>
      <c r="Y48" s="231"/>
      <c r="Z48" s="88"/>
      <c r="AA48" s="88"/>
      <c r="AB48" s="88"/>
    </row>
    <row r="49" spans="1:28" x14ac:dyDescent="0.2">
      <c r="A49" s="220" t="s">
        <v>109</v>
      </c>
      <c r="M49" s="250"/>
      <c r="Z49" s="231"/>
      <c r="AA49" s="230"/>
      <c r="AB49" s="88"/>
    </row>
    <row r="50" spans="1:28" x14ac:dyDescent="0.2">
      <c r="M50" s="250"/>
      <c r="AB50" s="88"/>
    </row>
    <row r="51" spans="1:28" x14ac:dyDescent="0.2">
      <c r="M51" s="250"/>
      <c r="Q51" s="88"/>
      <c r="R51" s="88"/>
      <c r="S51" s="88"/>
      <c r="T51" s="88"/>
      <c r="U51" s="88"/>
      <c r="V51" s="88"/>
      <c r="W51" s="88"/>
      <c r="X51" s="88"/>
      <c r="Y51" s="88"/>
      <c r="AB51" s="88"/>
    </row>
    <row r="52" spans="1:28" x14ac:dyDescent="0.2">
      <c r="M52" s="250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</row>
    <row r="53" spans="1:28" x14ac:dyDescent="0.2">
      <c r="M53" s="250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</row>
    <row r="54" spans="1:28" x14ac:dyDescent="0.2">
      <c r="M54" s="250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</row>
    <row r="55" spans="1:28" x14ac:dyDescent="0.2">
      <c r="M55" s="250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</row>
    <row r="56" spans="1:28" x14ac:dyDescent="0.2">
      <c r="M56" s="250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</row>
    <row r="57" spans="1:28" x14ac:dyDescent="0.2">
      <c r="M57" s="250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</row>
    <row r="58" spans="1:28" x14ac:dyDescent="0.2">
      <c r="M58" s="250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 spans="1:28" x14ac:dyDescent="0.2">
      <c r="M59" s="250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</row>
    <row r="60" spans="1:28" x14ac:dyDescent="0.2">
      <c r="M60" s="250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</row>
    <row r="61" spans="1:28" x14ac:dyDescent="0.2">
      <c r="M61" s="250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</row>
    <row r="62" spans="1:28" x14ac:dyDescent="0.2">
      <c r="M62" s="250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</row>
    <row r="63" spans="1:28" x14ac:dyDescent="0.2">
      <c r="M63" s="250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</row>
    <row r="64" spans="1:28" x14ac:dyDescent="0.2">
      <c r="M64" s="250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 spans="1:28" x14ac:dyDescent="0.2">
      <c r="M65" s="250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</row>
    <row r="66" spans="1:28" x14ac:dyDescent="0.2">
      <c r="A66" s="248" t="s">
        <v>74</v>
      </c>
      <c r="M66" s="250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</row>
    <row r="67" spans="1:28" x14ac:dyDescent="0.2">
      <c r="M67" s="250"/>
      <c r="O67" s="220" t="s">
        <v>46</v>
      </c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</row>
    <row r="68" spans="1:28" x14ac:dyDescent="0.2">
      <c r="M68" s="250"/>
      <c r="Q68" s="231"/>
      <c r="R68" s="231"/>
      <c r="S68" s="231"/>
      <c r="T68" s="231"/>
      <c r="U68" s="231"/>
      <c r="V68" s="88"/>
      <c r="W68" s="88"/>
      <c r="X68" s="88"/>
      <c r="Y68" s="88"/>
      <c r="Z68" s="88"/>
      <c r="AA68" s="88"/>
      <c r="AB68" s="88"/>
    </row>
    <row r="69" spans="1:28" x14ac:dyDescent="0.2">
      <c r="A69" s="220" t="s">
        <v>110</v>
      </c>
      <c r="M69" s="250"/>
      <c r="Q69" s="230"/>
      <c r="R69" s="230"/>
      <c r="S69" s="230"/>
      <c r="T69" s="230"/>
      <c r="U69" s="230"/>
      <c r="V69" s="230"/>
      <c r="W69" s="230"/>
      <c r="X69" s="230"/>
      <c r="Y69" s="230"/>
      <c r="Z69" s="88"/>
      <c r="AA69" s="88"/>
      <c r="AB69" s="88"/>
    </row>
    <row r="70" spans="1:28" x14ac:dyDescent="0.2">
      <c r="M70" s="250"/>
      <c r="P70" s="220" t="s">
        <v>112</v>
      </c>
      <c r="Q70" s="231"/>
      <c r="R70" s="231"/>
      <c r="S70" s="231"/>
      <c r="T70" s="231"/>
      <c r="U70" s="231"/>
      <c r="V70" s="88"/>
      <c r="W70" s="231"/>
      <c r="X70" s="231"/>
      <c r="Y70" s="231"/>
      <c r="Z70" s="230"/>
      <c r="AA70" s="230"/>
      <c r="AB70" s="88"/>
    </row>
    <row r="71" spans="1:28" x14ac:dyDescent="0.2">
      <c r="M71" s="250"/>
      <c r="Q71" s="251"/>
      <c r="R71" s="251"/>
      <c r="S71" s="251"/>
      <c r="T71" s="251"/>
      <c r="U71" s="251"/>
      <c r="V71" s="251"/>
      <c r="W71" s="251"/>
      <c r="X71" s="251"/>
      <c r="Y71" s="251"/>
      <c r="Z71" s="231"/>
      <c r="AA71" s="231"/>
      <c r="AB71" s="88"/>
    </row>
    <row r="72" spans="1:28" x14ac:dyDescent="0.2">
      <c r="M72" s="250"/>
      <c r="Q72" s="88"/>
      <c r="R72" s="88"/>
      <c r="S72" s="88"/>
      <c r="T72" s="88"/>
      <c r="U72" s="88"/>
      <c r="V72" s="88"/>
      <c r="W72" s="88"/>
      <c r="X72" s="88"/>
      <c r="Y72" s="88"/>
      <c r="Z72" s="251"/>
      <c r="AA72" s="251"/>
      <c r="AB72" s="251"/>
    </row>
    <row r="73" spans="1:28" x14ac:dyDescent="0.2">
      <c r="M73" s="250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</row>
    <row r="74" spans="1:28" x14ac:dyDescent="0.2">
      <c r="M74" s="250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</row>
    <row r="75" spans="1:28" x14ac:dyDescent="0.2">
      <c r="M75" s="250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</row>
    <row r="76" spans="1:28" x14ac:dyDescent="0.2">
      <c r="M76" s="250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</row>
    <row r="77" spans="1:28" x14ac:dyDescent="0.2">
      <c r="M77" s="250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</row>
    <row r="78" spans="1:28" x14ac:dyDescent="0.2">
      <c r="M78" s="250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</row>
    <row r="79" spans="1:28" x14ac:dyDescent="0.2">
      <c r="M79" s="250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</row>
    <row r="80" spans="1:28" x14ac:dyDescent="0.2">
      <c r="M80" s="250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</row>
    <row r="81" spans="1:28" x14ac:dyDescent="0.2">
      <c r="M81" s="250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</row>
    <row r="82" spans="1:28" x14ac:dyDescent="0.2">
      <c r="M82" s="250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</row>
    <row r="83" spans="1:28" x14ac:dyDescent="0.2">
      <c r="M83" s="250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</row>
    <row r="84" spans="1:28" x14ac:dyDescent="0.2">
      <c r="M84" s="250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</row>
    <row r="85" spans="1:28" x14ac:dyDescent="0.2">
      <c r="M85" s="250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28" x14ac:dyDescent="0.2">
      <c r="M86" s="250"/>
      <c r="P86" s="220" t="s">
        <v>75</v>
      </c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</row>
    <row r="87" spans="1:28" x14ac:dyDescent="0.2">
      <c r="A87" s="248" t="s">
        <v>74</v>
      </c>
      <c r="M87" s="250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</row>
    <row r="88" spans="1:28" x14ac:dyDescent="0.2">
      <c r="O88" s="220" t="s">
        <v>46</v>
      </c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</row>
    <row r="89" spans="1:28" x14ac:dyDescent="0.2"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</row>
    <row r="90" spans="1:28" x14ac:dyDescent="0.2">
      <c r="Z90" s="88"/>
      <c r="AA90" s="88"/>
      <c r="AB90" s="88"/>
    </row>
  </sheetData>
  <mergeCells count="3">
    <mergeCell ref="A6:K6"/>
    <mergeCell ref="N11:X11"/>
    <mergeCell ref="N16:X16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V47"/>
  <sheetViews>
    <sheetView workbookViewId="0">
      <selection activeCell="A2" sqref="A2"/>
    </sheetView>
  </sheetViews>
  <sheetFormatPr defaultRowHeight="12.75" x14ac:dyDescent="0.2"/>
  <cols>
    <col min="3" max="3" width="12.85546875" customWidth="1"/>
    <col min="4" max="4" width="12.7109375" customWidth="1"/>
    <col min="5" max="5" width="13.42578125" customWidth="1"/>
    <col min="6" max="6" width="12.140625" customWidth="1"/>
    <col min="18" max="18" width="9" customWidth="1"/>
    <col min="19" max="19" width="9.140625" hidden="1" customWidth="1"/>
    <col min="21" max="21" width="11" customWidth="1"/>
  </cols>
  <sheetData>
    <row r="2" spans="2:21" ht="24" customHeight="1" x14ac:dyDescent="0.2">
      <c r="C2" s="4"/>
      <c r="D2" s="4"/>
      <c r="E2" s="4"/>
      <c r="F2" s="4"/>
      <c r="G2" s="4"/>
      <c r="H2" s="4"/>
      <c r="I2" s="4"/>
      <c r="J2" s="4"/>
      <c r="K2" s="4" t="s">
        <v>127</v>
      </c>
      <c r="L2" s="4"/>
      <c r="M2" s="4"/>
      <c r="N2" s="4"/>
      <c r="O2" s="4"/>
      <c r="P2" s="4"/>
      <c r="Q2" s="4"/>
      <c r="R2" s="4"/>
      <c r="S2" s="4"/>
      <c r="T2" s="4"/>
      <c r="U2" s="4"/>
    </row>
    <row r="3" spans="2:21" ht="31.5" customHeight="1" x14ac:dyDescent="0.2">
      <c r="B3" s="50"/>
      <c r="C3" s="366" t="s">
        <v>22</v>
      </c>
      <c r="D3" s="366"/>
      <c r="E3" s="366" t="s">
        <v>33</v>
      </c>
      <c r="F3" s="366"/>
    </row>
    <row r="4" spans="2:21" ht="30.75" customHeight="1" x14ac:dyDescent="0.2">
      <c r="B4" s="134"/>
      <c r="C4" s="296" t="s">
        <v>128</v>
      </c>
      <c r="D4" s="296" t="s">
        <v>129</v>
      </c>
      <c r="E4" s="296" t="s">
        <v>130</v>
      </c>
      <c r="F4" s="296" t="s">
        <v>131</v>
      </c>
    </row>
    <row r="5" spans="2:21" x14ac:dyDescent="0.2">
      <c r="B5" s="297" t="s">
        <v>132</v>
      </c>
      <c r="C5" s="135">
        <v>11535</v>
      </c>
      <c r="D5" s="136">
        <v>520</v>
      </c>
      <c r="E5" s="135">
        <v>6243</v>
      </c>
      <c r="F5" s="136">
        <v>136</v>
      </c>
    </row>
    <row r="6" spans="2:21" x14ac:dyDescent="0.2">
      <c r="B6" s="297" t="s">
        <v>133</v>
      </c>
      <c r="C6" s="135">
        <v>11447</v>
      </c>
      <c r="D6" s="136">
        <v>474</v>
      </c>
      <c r="E6" s="135">
        <v>6362</v>
      </c>
      <c r="F6" s="136">
        <v>134</v>
      </c>
    </row>
    <row r="7" spans="2:21" x14ac:dyDescent="0.2">
      <c r="B7" s="297" t="s">
        <v>134</v>
      </c>
      <c r="C7" s="135">
        <v>11248</v>
      </c>
      <c r="D7" s="136">
        <v>413</v>
      </c>
      <c r="E7" s="135">
        <v>6579</v>
      </c>
      <c r="F7" s="136">
        <v>118</v>
      </c>
    </row>
    <row r="8" spans="2:21" x14ac:dyDescent="0.2">
      <c r="B8" s="297" t="s">
        <v>135</v>
      </c>
      <c r="C8" s="135">
        <v>12235</v>
      </c>
      <c r="D8" s="136">
        <v>454</v>
      </c>
      <c r="E8" s="135">
        <v>7119</v>
      </c>
      <c r="F8" s="136">
        <v>145</v>
      </c>
    </row>
    <row r="9" spans="2:21" x14ac:dyDescent="0.2">
      <c r="B9" s="297" t="s">
        <v>136</v>
      </c>
      <c r="C9" s="135">
        <v>12969</v>
      </c>
      <c r="D9" s="136">
        <v>499</v>
      </c>
      <c r="E9" s="135">
        <v>7692</v>
      </c>
      <c r="F9" s="136">
        <v>108</v>
      </c>
    </row>
    <row r="10" spans="2:21" x14ac:dyDescent="0.2">
      <c r="B10" s="297">
        <v>2017</v>
      </c>
      <c r="C10" s="135">
        <v>13422</v>
      </c>
      <c r="D10" s="136">
        <v>433</v>
      </c>
      <c r="E10" s="135">
        <v>7939</v>
      </c>
      <c r="F10" s="136">
        <v>146</v>
      </c>
    </row>
    <row r="11" spans="2:21" x14ac:dyDescent="0.2">
      <c r="B11" s="297">
        <v>2018</v>
      </c>
      <c r="C11" s="135">
        <v>12930</v>
      </c>
      <c r="D11" s="136">
        <v>425</v>
      </c>
      <c r="E11" s="135">
        <v>7921</v>
      </c>
      <c r="F11" s="136">
        <v>123</v>
      </c>
    </row>
    <row r="12" spans="2:21" x14ac:dyDescent="0.2">
      <c r="B12" s="297">
        <v>2019</v>
      </c>
      <c r="C12" s="135">
        <v>12525</v>
      </c>
      <c r="D12" s="136">
        <v>404</v>
      </c>
      <c r="E12" s="135">
        <v>7881</v>
      </c>
      <c r="F12" s="136">
        <v>130</v>
      </c>
    </row>
    <row r="13" spans="2:21" x14ac:dyDescent="0.2">
      <c r="B13" s="297">
        <v>2020</v>
      </c>
      <c r="C13" s="137">
        <v>10792</v>
      </c>
      <c r="D13" s="137">
        <v>388</v>
      </c>
      <c r="E13" s="137">
        <v>6501</v>
      </c>
      <c r="F13" s="137">
        <v>104</v>
      </c>
    </row>
    <row r="14" spans="2:21" x14ac:dyDescent="0.2">
      <c r="B14" s="297">
        <v>2021</v>
      </c>
      <c r="C14" s="137">
        <v>12208</v>
      </c>
      <c r="D14" s="137">
        <v>404</v>
      </c>
      <c r="E14" s="137">
        <v>7757</v>
      </c>
      <c r="F14" s="137">
        <v>117</v>
      </c>
    </row>
    <row r="15" spans="2:21" x14ac:dyDescent="0.2">
      <c r="B15" s="297">
        <v>2022</v>
      </c>
      <c r="C15" s="137">
        <v>11455</v>
      </c>
      <c r="D15" s="137">
        <v>432</v>
      </c>
      <c r="E15" s="137">
        <v>7656</v>
      </c>
      <c r="F15" s="137">
        <v>121</v>
      </c>
    </row>
    <row r="18" spans="1:22" x14ac:dyDescent="0.2">
      <c r="B18" s="1" t="s">
        <v>137</v>
      </c>
      <c r="C18" s="1"/>
      <c r="D18" s="1"/>
      <c r="E18" s="1"/>
      <c r="F18" s="1"/>
      <c r="L18" s="1"/>
      <c r="M18" s="1"/>
      <c r="N18" s="1"/>
      <c r="O18" s="1"/>
    </row>
    <row r="19" spans="1:22" x14ac:dyDescent="0.2">
      <c r="K19" s="1" t="s">
        <v>137</v>
      </c>
      <c r="L19" s="1"/>
      <c r="M19" s="1"/>
      <c r="N19" s="1"/>
    </row>
    <row r="20" spans="1:22" x14ac:dyDescent="0.2">
      <c r="L20" s="1"/>
      <c r="M20" s="1"/>
      <c r="N20" s="1"/>
      <c r="O20" s="1"/>
    </row>
    <row r="21" spans="1:2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4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idden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idden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6" spans="1:22" ht="15" x14ac:dyDescent="0.25">
      <c r="L26" s="138" t="s">
        <v>138</v>
      </c>
      <c r="M26" s="138"/>
      <c r="N26" s="138"/>
      <c r="O26" s="138"/>
      <c r="P26" s="138"/>
    </row>
    <row r="29" spans="1:22" x14ac:dyDescent="0.2">
      <c r="C29" s="50"/>
      <c r="D29" s="366" t="s">
        <v>20</v>
      </c>
      <c r="E29" s="366"/>
      <c r="F29" s="366" t="s">
        <v>21</v>
      </c>
      <c r="G29" s="366"/>
    </row>
    <row r="30" spans="1:22" x14ac:dyDescent="0.2">
      <c r="C30" s="134"/>
      <c r="D30" s="298" t="s">
        <v>279</v>
      </c>
      <c r="E30" s="298" t="s">
        <v>280</v>
      </c>
      <c r="F30" s="298" t="s">
        <v>279</v>
      </c>
      <c r="G30" s="298" t="s">
        <v>280</v>
      </c>
    </row>
    <row r="31" spans="1:22" x14ac:dyDescent="0.2">
      <c r="C31" s="297" t="s">
        <v>132</v>
      </c>
      <c r="D31" s="135">
        <v>11535</v>
      </c>
      <c r="E31" s="136">
        <v>520</v>
      </c>
      <c r="F31" s="135">
        <v>6243</v>
      </c>
      <c r="G31" s="136">
        <v>136</v>
      </c>
    </row>
    <row r="32" spans="1:22" x14ac:dyDescent="0.2">
      <c r="C32" s="297" t="s">
        <v>133</v>
      </c>
      <c r="D32" s="135">
        <v>11447</v>
      </c>
      <c r="E32" s="136">
        <v>474</v>
      </c>
      <c r="F32" s="135">
        <v>6362</v>
      </c>
      <c r="G32" s="136">
        <v>134</v>
      </c>
    </row>
    <row r="33" spans="3:13" x14ac:dyDescent="0.2">
      <c r="C33" s="297" t="s">
        <v>134</v>
      </c>
      <c r="D33" s="135">
        <v>11248</v>
      </c>
      <c r="E33" s="136">
        <v>413</v>
      </c>
      <c r="F33" s="135">
        <v>6579</v>
      </c>
      <c r="G33" s="136">
        <v>118</v>
      </c>
    </row>
    <row r="34" spans="3:13" x14ac:dyDescent="0.2">
      <c r="C34" s="297" t="s">
        <v>135</v>
      </c>
      <c r="D34" s="135">
        <v>12235</v>
      </c>
      <c r="E34" s="136">
        <v>454</v>
      </c>
      <c r="F34" s="135">
        <v>7119</v>
      </c>
      <c r="G34" s="136">
        <v>145</v>
      </c>
    </row>
    <row r="35" spans="3:13" x14ac:dyDescent="0.2">
      <c r="C35" s="297" t="s">
        <v>136</v>
      </c>
      <c r="D35" s="135">
        <v>12969</v>
      </c>
      <c r="E35" s="136">
        <v>499</v>
      </c>
      <c r="F35" s="135">
        <v>7692</v>
      </c>
      <c r="G35" s="136">
        <v>108</v>
      </c>
    </row>
    <row r="36" spans="3:13" x14ac:dyDescent="0.2">
      <c r="C36" s="297">
        <v>2017</v>
      </c>
      <c r="D36" s="135">
        <v>13422</v>
      </c>
      <c r="E36" s="136">
        <v>433</v>
      </c>
      <c r="F36" s="135">
        <v>7939</v>
      </c>
      <c r="G36" s="136">
        <v>146</v>
      </c>
    </row>
    <row r="37" spans="3:13" x14ac:dyDescent="0.2">
      <c r="C37" s="297">
        <v>2018</v>
      </c>
      <c r="D37" s="135">
        <v>12930</v>
      </c>
      <c r="E37" s="136">
        <v>425</v>
      </c>
      <c r="F37" s="135">
        <v>7921</v>
      </c>
      <c r="G37" s="136">
        <v>123</v>
      </c>
    </row>
    <row r="38" spans="3:13" x14ac:dyDescent="0.2">
      <c r="C38" s="297">
        <v>2019</v>
      </c>
      <c r="D38" s="135">
        <v>12525</v>
      </c>
      <c r="E38" s="136">
        <v>404</v>
      </c>
      <c r="F38" s="135">
        <v>7881</v>
      </c>
      <c r="G38" s="136">
        <v>130</v>
      </c>
    </row>
    <row r="39" spans="3:13" x14ac:dyDescent="0.2">
      <c r="C39" s="297">
        <v>2020</v>
      </c>
      <c r="D39" s="137">
        <v>10792</v>
      </c>
      <c r="E39" s="137">
        <v>388</v>
      </c>
      <c r="F39" s="137">
        <v>6501</v>
      </c>
      <c r="G39" s="137">
        <v>104</v>
      </c>
    </row>
    <row r="40" spans="3:13" x14ac:dyDescent="0.2">
      <c r="C40" s="297">
        <v>2021</v>
      </c>
      <c r="D40" s="137">
        <v>12208</v>
      </c>
      <c r="E40" s="137">
        <v>404</v>
      </c>
      <c r="F40" s="137">
        <v>7757</v>
      </c>
      <c r="G40" s="137">
        <v>117</v>
      </c>
    </row>
    <row r="41" spans="3:13" x14ac:dyDescent="0.2">
      <c r="C41" s="297">
        <v>2022</v>
      </c>
      <c r="D41" s="137">
        <v>11455</v>
      </c>
      <c r="E41" s="137">
        <v>432</v>
      </c>
      <c r="F41" s="137">
        <v>7656</v>
      </c>
      <c r="G41" s="137">
        <v>121</v>
      </c>
    </row>
    <row r="45" spans="3:13" x14ac:dyDescent="0.2">
      <c r="K45" s="332"/>
      <c r="L45" s="332"/>
      <c r="M45" s="332"/>
    </row>
    <row r="47" spans="3:13" x14ac:dyDescent="0.2">
      <c r="K47" t="s">
        <v>139</v>
      </c>
    </row>
  </sheetData>
  <mergeCells count="5">
    <mergeCell ref="K45:M45"/>
    <mergeCell ref="C3:D3"/>
    <mergeCell ref="E3:F3"/>
    <mergeCell ref="D29:E29"/>
    <mergeCell ref="F29:G2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37"/>
  <sheetViews>
    <sheetView workbookViewId="0">
      <selection activeCell="S8" sqref="S8"/>
    </sheetView>
  </sheetViews>
  <sheetFormatPr defaultRowHeight="12.75" x14ac:dyDescent="0.2"/>
  <cols>
    <col min="1" max="11" width="9.140625" style="220"/>
    <col min="12" max="12" width="4" style="250" customWidth="1"/>
    <col min="13" max="16384" width="9.140625" style="220"/>
  </cols>
  <sheetData>
    <row r="2" spans="1:16" x14ac:dyDescent="0.2">
      <c r="B2" s="220" t="s">
        <v>115</v>
      </c>
      <c r="M2" s="220" t="s">
        <v>273</v>
      </c>
    </row>
    <row r="5" spans="1:16" x14ac:dyDescent="0.2">
      <c r="B5" s="88" t="s">
        <v>2</v>
      </c>
      <c r="C5" s="88" t="s">
        <v>80</v>
      </c>
      <c r="D5" s="88" t="s">
        <v>79</v>
      </c>
      <c r="N5" s="88" t="s">
        <v>14</v>
      </c>
      <c r="O5" s="88" t="s">
        <v>81</v>
      </c>
      <c r="P5" s="88" t="s">
        <v>82</v>
      </c>
    </row>
    <row r="6" spans="1:16" x14ac:dyDescent="0.2">
      <c r="A6" s="256">
        <v>2013</v>
      </c>
      <c r="B6" s="256">
        <v>7.1</v>
      </c>
      <c r="C6" s="256">
        <v>6.1</v>
      </c>
      <c r="D6" s="255">
        <v>8</v>
      </c>
      <c r="M6" s="256">
        <v>2013</v>
      </c>
      <c r="N6" s="256">
        <v>7.1</v>
      </c>
      <c r="O6" s="256">
        <v>6.1</v>
      </c>
      <c r="P6" s="255">
        <v>8</v>
      </c>
    </row>
    <row r="7" spans="1:16" x14ac:dyDescent="0.2">
      <c r="A7" s="256">
        <v>2014</v>
      </c>
      <c r="B7" s="256">
        <v>6.6</v>
      </c>
      <c r="C7" s="256">
        <v>5.8</v>
      </c>
      <c r="D7" s="255">
        <v>7.4</v>
      </c>
      <c r="H7" s="229"/>
      <c r="M7" s="256">
        <v>2014</v>
      </c>
      <c r="N7" s="256">
        <v>6.6</v>
      </c>
      <c r="O7" s="256">
        <v>5.8</v>
      </c>
      <c r="P7" s="255">
        <v>7.4</v>
      </c>
    </row>
    <row r="8" spans="1:16" x14ac:dyDescent="0.2">
      <c r="A8" s="256">
        <v>2015</v>
      </c>
      <c r="B8" s="256">
        <v>6.2</v>
      </c>
      <c r="C8" s="256">
        <v>5.9</v>
      </c>
      <c r="D8" s="255">
        <v>6.4</v>
      </c>
      <c r="F8" s="231"/>
      <c r="M8" s="256">
        <v>2015</v>
      </c>
      <c r="N8" s="256">
        <v>6.2</v>
      </c>
      <c r="O8" s="256">
        <v>5.9</v>
      </c>
      <c r="P8" s="255">
        <v>6.4</v>
      </c>
    </row>
    <row r="9" spans="1:16" x14ac:dyDescent="0.2">
      <c r="A9" s="256">
        <v>2016</v>
      </c>
      <c r="B9" s="256">
        <v>6.1</v>
      </c>
      <c r="C9" s="256">
        <v>5.2</v>
      </c>
      <c r="D9" s="255">
        <v>7</v>
      </c>
      <c r="M9" s="256">
        <v>2016</v>
      </c>
      <c r="N9" s="256">
        <v>6.1</v>
      </c>
      <c r="O9" s="256">
        <v>5.2</v>
      </c>
      <c r="P9" s="255">
        <v>7</v>
      </c>
    </row>
    <row r="10" spans="1:16" x14ac:dyDescent="0.2">
      <c r="A10" s="256">
        <v>2017</v>
      </c>
      <c r="B10" s="256">
        <v>5.8</v>
      </c>
      <c r="C10" s="256">
        <v>5.2</v>
      </c>
      <c r="D10" s="255">
        <v>6.4</v>
      </c>
      <c r="M10" s="256">
        <v>2017</v>
      </c>
      <c r="N10" s="256">
        <v>5.8</v>
      </c>
      <c r="O10" s="256">
        <v>5.2</v>
      </c>
      <c r="P10" s="255">
        <v>6.4</v>
      </c>
    </row>
    <row r="11" spans="1:16" x14ac:dyDescent="0.2">
      <c r="A11" s="256">
        <v>2018</v>
      </c>
      <c r="B11" s="256">
        <v>5.9</v>
      </c>
      <c r="C11" s="256">
        <v>5.8</v>
      </c>
      <c r="D11" s="255">
        <v>6.1</v>
      </c>
      <c r="M11" s="256">
        <v>2018</v>
      </c>
      <c r="N11" s="256">
        <v>5.9</v>
      </c>
      <c r="O11" s="256">
        <v>5.8</v>
      </c>
      <c r="P11" s="255">
        <v>6.1</v>
      </c>
    </row>
    <row r="12" spans="1:16" x14ac:dyDescent="0.2">
      <c r="A12" s="256">
        <v>2019</v>
      </c>
      <c r="B12" s="256">
        <v>5.7</v>
      </c>
      <c r="C12" s="256">
        <v>5.0999999999999996</v>
      </c>
      <c r="D12" s="255">
        <v>6.2</v>
      </c>
      <c r="M12" s="256">
        <v>2019</v>
      </c>
      <c r="N12" s="256">
        <v>5.7</v>
      </c>
      <c r="O12" s="256">
        <v>5.0999999999999996</v>
      </c>
      <c r="P12" s="255">
        <v>6.2</v>
      </c>
    </row>
    <row r="13" spans="1:16" x14ac:dyDescent="0.2">
      <c r="A13" s="256">
        <v>2020</v>
      </c>
      <c r="B13" s="255">
        <v>5.7706023471438757</v>
      </c>
      <c r="C13" s="255">
        <v>4.9483433080343708</v>
      </c>
      <c r="D13" s="255">
        <v>6.5443790705723188</v>
      </c>
      <c r="F13" s="257"/>
      <c r="G13" s="257"/>
      <c r="H13" s="257"/>
      <c r="M13" s="256">
        <v>2020</v>
      </c>
      <c r="N13" s="255">
        <v>5.7706023471438757</v>
      </c>
      <c r="O13" s="255">
        <v>4.9483433080343708</v>
      </c>
      <c r="P13" s="255">
        <v>6.5443790705723188</v>
      </c>
    </row>
    <row r="14" spans="1:16" x14ac:dyDescent="0.2">
      <c r="A14" s="256">
        <v>2021</v>
      </c>
      <c r="B14" s="255">
        <v>5.4679961402380188</v>
      </c>
      <c r="C14" s="255">
        <v>4.8660995067695056</v>
      </c>
      <c r="D14" s="255">
        <v>6.0367207782052485</v>
      </c>
      <c r="F14" s="257"/>
      <c r="G14" s="257"/>
      <c r="H14" s="257"/>
      <c r="M14" s="256">
        <v>2021</v>
      </c>
      <c r="N14" s="255">
        <v>5.4679961402380188</v>
      </c>
      <c r="O14" s="255">
        <v>4.8660995067695056</v>
      </c>
      <c r="P14" s="255">
        <v>6.0367207782052485</v>
      </c>
    </row>
    <row r="15" spans="1:16" x14ac:dyDescent="0.2">
      <c r="A15" s="256">
        <v>2022</v>
      </c>
      <c r="B15" s="255">
        <v>4.9122807017543861</v>
      </c>
      <c r="C15" s="255">
        <v>4.2386804232108828</v>
      </c>
      <c r="D15" s="255">
        <v>5.5476352817206971</v>
      </c>
      <c r="M15" s="256">
        <v>2022</v>
      </c>
      <c r="N15" s="255">
        <v>4.9122807017543861</v>
      </c>
      <c r="O15" s="255">
        <v>4.2386804232108828</v>
      </c>
      <c r="P15" s="255">
        <v>5.5476352817206971</v>
      </c>
    </row>
    <row r="35" spans="2:14" x14ac:dyDescent="0.2">
      <c r="B35" s="248"/>
    </row>
    <row r="36" spans="2:14" x14ac:dyDescent="0.2">
      <c r="B36" s="220" t="s">
        <v>229</v>
      </c>
      <c r="N36" s="220" t="s">
        <v>226</v>
      </c>
    </row>
    <row r="37" spans="2:14" x14ac:dyDescent="0.2">
      <c r="B37" s="367" t="s">
        <v>74</v>
      </c>
      <c r="C37" s="367"/>
      <c r="D37" s="367"/>
      <c r="E37" s="367"/>
      <c r="F37" s="367"/>
      <c r="N37" s="220" t="s">
        <v>75</v>
      </c>
    </row>
  </sheetData>
  <mergeCells count="1">
    <mergeCell ref="B37:F37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FF00"/>
  </sheetPr>
  <dimension ref="A2:AB76"/>
  <sheetViews>
    <sheetView workbookViewId="0">
      <selection activeCell="H33" sqref="H33"/>
    </sheetView>
  </sheetViews>
  <sheetFormatPr defaultRowHeight="12.75" x14ac:dyDescent="0.2"/>
  <cols>
    <col min="1" max="1" width="3.42578125" style="1" customWidth="1"/>
    <col min="2" max="2" width="23.42578125" style="1" customWidth="1"/>
    <col min="3" max="13" width="7.140625" style="1" customWidth="1"/>
    <col min="14" max="14" width="4.5703125" style="1" customWidth="1"/>
    <col min="15" max="15" width="3.42578125" style="12" customWidth="1"/>
    <col min="16" max="16" width="7.28515625" style="1" customWidth="1"/>
    <col min="17" max="17" width="21" style="1" customWidth="1"/>
    <col min="18" max="28" width="7.140625" style="1" customWidth="1"/>
    <col min="29" max="16384" width="9.140625" style="1"/>
  </cols>
  <sheetData>
    <row r="2" spans="1:28" x14ac:dyDescent="0.2">
      <c r="B2" s="299"/>
      <c r="C2" s="300">
        <v>2012</v>
      </c>
      <c r="D2" s="300">
        <v>2013</v>
      </c>
      <c r="E2" s="300">
        <v>2014</v>
      </c>
      <c r="F2" s="300">
        <v>2015</v>
      </c>
      <c r="G2" s="300">
        <v>2016</v>
      </c>
      <c r="H2" s="300">
        <v>2017</v>
      </c>
      <c r="I2" s="300">
        <v>2018</v>
      </c>
      <c r="J2" s="300">
        <v>2019</v>
      </c>
      <c r="K2" s="300">
        <v>2020</v>
      </c>
      <c r="L2" s="300">
        <v>2021</v>
      </c>
      <c r="M2" s="300">
        <v>2022</v>
      </c>
      <c r="Q2" s="299"/>
      <c r="R2" s="300">
        <v>2012</v>
      </c>
      <c r="S2" s="300">
        <v>2013</v>
      </c>
      <c r="T2" s="300">
        <v>2014</v>
      </c>
      <c r="U2" s="300">
        <v>2015</v>
      </c>
      <c r="V2" s="300">
        <v>2016</v>
      </c>
      <c r="W2" s="300">
        <v>2017</v>
      </c>
      <c r="X2" s="300">
        <v>2018</v>
      </c>
      <c r="Y2" s="300">
        <v>2019</v>
      </c>
      <c r="Z2" s="300">
        <v>2020</v>
      </c>
      <c r="AA2" s="300">
        <v>2021</v>
      </c>
      <c r="AB2" s="300">
        <v>2022</v>
      </c>
    </row>
    <row r="3" spans="1:28" x14ac:dyDescent="0.2">
      <c r="B3" s="299" t="s">
        <v>83</v>
      </c>
      <c r="C3" s="301">
        <v>5.9585650553077061</v>
      </c>
      <c r="D3" s="301">
        <v>5.2443160406984042</v>
      </c>
      <c r="E3" s="301">
        <v>5</v>
      </c>
      <c r="F3" s="301">
        <v>5</v>
      </c>
      <c r="G3" s="301">
        <v>4</v>
      </c>
      <c r="H3" s="301">
        <v>4.0857694865866403</v>
      </c>
      <c r="I3" s="301">
        <v>4.6478369681801928</v>
      </c>
      <c r="J3" s="301">
        <v>4.2223786066150604</v>
      </c>
      <c r="K3" s="301">
        <v>4.2462135143267909</v>
      </c>
      <c r="L3" s="301">
        <v>4.4357641762388695</v>
      </c>
      <c r="M3" s="301">
        <v>3.2529407899060261</v>
      </c>
      <c r="Q3" s="299" t="s">
        <v>87</v>
      </c>
      <c r="R3" s="301">
        <v>5.9585650553077061</v>
      </c>
      <c r="S3" s="301">
        <v>5.2443160406984042</v>
      </c>
      <c r="T3" s="301">
        <v>5</v>
      </c>
      <c r="U3" s="301">
        <v>5</v>
      </c>
      <c r="V3" s="301">
        <v>4</v>
      </c>
      <c r="W3" s="301">
        <v>4.0857694865866403</v>
      </c>
      <c r="X3" s="301">
        <v>4.6478369681801928</v>
      </c>
      <c r="Y3" s="301">
        <v>4.2223786066150604</v>
      </c>
      <c r="Z3" s="301">
        <v>4.2462135143267909</v>
      </c>
      <c r="AA3" s="301">
        <v>4.4357641762388695</v>
      </c>
      <c r="AB3" s="301">
        <v>3.2529407899060261</v>
      </c>
    </row>
    <row r="4" spans="1:28" x14ac:dyDescent="0.2">
      <c r="B4" s="299" t="s">
        <v>84</v>
      </c>
      <c r="C4" s="301">
        <v>6.3710868494975532</v>
      </c>
      <c r="D4" s="301">
        <v>7.2975378226045686</v>
      </c>
      <c r="E4" s="301">
        <v>7</v>
      </c>
      <c r="F4" s="301">
        <v>5</v>
      </c>
      <c r="G4" s="301">
        <v>6</v>
      </c>
      <c r="H4" s="301">
        <v>5.281954323099546</v>
      </c>
      <c r="I4" s="301">
        <v>5.0590219224283306</v>
      </c>
      <c r="J4" s="301">
        <v>5.3112834595769076</v>
      </c>
      <c r="K4" s="301">
        <v>5.726331686750779</v>
      </c>
      <c r="L4" s="301">
        <v>4.9732570141690911</v>
      </c>
      <c r="M4" s="301">
        <v>4.6798487572057272</v>
      </c>
      <c r="Q4" s="299" t="s">
        <v>88</v>
      </c>
      <c r="R4" s="301">
        <v>6.3710868494975532</v>
      </c>
      <c r="S4" s="301">
        <v>7.2975378226045686</v>
      </c>
      <c r="T4" s="301">
        <v>7</v>
      </c>
      <c r="U4" s="301">
        <v>5</v>
      </c>
      <c r="V4" s="301">
        <v>6</v>
      </c>
      <c r="W4" s="301">
        <v>5.281954323099546</v>
      </c>
      <c r="X4" s="301">
        <v>5.0590219224283306</v>
      </c>
      <c r="Y4" s="301">
        <v>5.3112834595769076</v>
      </c>
      <c r="Z4" s="301">
        <v>5.726331686750779</v>
      </c>
      <c r="AA4" s="301">
        <v>4.9732570141690911</v>
      </c>
      <c r="AB4" s="301">
        <v>4.6798487572057272</v>
      </c>
    </row>
    <row r="5" spans="1:28" x14ac:dyDescent="0.2">
      <c r="B5" s="299" t="s">
        <v>85</v>
      </c>
      <c r="C5" s="301">
        <v>4.13</v>
      </c>
      <c r="D5" s="301">
        <v>4.0199999999999996</v>
      </c>
      <c r="E5" s="301">
        <v>3.39</v>
      </c>
      <c r="F5" s="301">
        <v>3.51</v>
      </c>
      <c r="G5" s="301">
        <v>3.26</v>
      </c>
      <c r="H5" s="301">
        <v>3.01</v>
      </c>
      <c r="I5" s="301">
        <v>3.41</v>
      </c>
      <c r="J5" s="301">
        <v>3.36</v>
      </c>
      <c r="K5" s="301">
        <v>3.2097361998060783</v>
      </c>
      <c r="L5" s="301">
        <v>3.343374491045715</v>
      </c>
      <c r="M5" s="301">
        <v>2.2343431688243411</v>
      </c>
      <c r="Q5" s="299" t="s">
        <v>89</v>
      </c>
      <c r="R5" s="301">
        <v>4.13</v>
      </c>
      <c r="S5" s="301">
        <v>4.0199999999999996</v>
      </c>
      <c r="T5" s="301">
        <v>3.39</v>
      </c>
      <c r="U5" s="301">
        <v>3.51</v>
      </c>
      <c r="V5" s="301">
        <v>3.26</v>
      </c>
      <c r="W5" s="301">
        <v>3.01</v>
      </c>
      <c r="X5" s="301">
        <v>3.41</v>
      </c>
      <c r="Y5" s="301">
        <v>3.36</v>
      </c>
      <c r="Z5" s="301">
        <v>3.2097361998060783</v>
      </c>
      <c r="AA5" s="301">
        <v>3.343374491045715</v>
      </c>
      <c r="AB5" s="301">
        <v>2.2343431688243411</v>
      </c>
    </row>
    <row r="6" spans="1:28" x14ac:dyDescent="0.2">
      <c r="B6" s="299" t="s">
        <v>86</v>
      </c>
      <c r="C6" s="301">
        <v>4.8099999999999996</v>
      </c>
      <c r="D6" s="301">
        <v>5.49</v>
      </c>
      <c r="E6" s="301">
        <v>5.19</v>
      </c>
      <c r="F6" s="301">
        <v>4.03</v>
      </c>
      <c r="G6" s="301">
        <v>4.63</v>
      </c>
      <c r="H6" s="301">
        <v>3.39</v>
      </c>
      <c r="I6" s="301">
        <v>3.91</v>
      </c>
      <c r="J6" s="301">
        <v>3.83</v>
      </c>
      <c r="K6" s="301">
        <v>4.3104804455211907</v>
      </c>
      <c r="L6" s="301">
        <v>4.0661849801382504</v>
      </c>
      <c r="M6" s="301">
        <v>3.2851918428066695</v>
      </c>
      <c r="Q6" s="299" t="s">
        <v>90</v>
      </c>
      <c r="R6" s="301">
        <v>4.8099999999999996</v>
      </c>
      <c r="S6" s="301">
        <v>5.49</v>
      </c>
      <c r="T6" s="301">
        <v>5.19</v>
      </c>
      <c r="U6" s="301">
        <v>4.03</v>
      </c>
      <c r="V6" s="301">
        <v>4.63</v>
      </c>
      <c r="W6" s="301">
        <v>3.39</v>
      </c>
      <c r="X6" s="301">
        <v>3.91</v>
      </c>
      <c r="Y6" s="301">
        <v>3.83</v>
      </c>
      <c r="Z6" s="301">
        <v>4.3104804455211907</v>
      </c>
      <c r="AA6" s="301">
        <v>4.0661849801382504</v>
      </c>
      <c r="AB6" s="301">
        <v>3.2851918428066695</v>
      </c>
    </row>
    <row r="7" spans="1:28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2"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"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5.5" customHeight="1" x14ac:dyDescent="0.2">
      <c r="B10" s="350" t="s">
        <v>274</v>
      </c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Q10" s="4" t="s">
        <v>283</v>
      </c>
    </row>
    <row r="11" spans="1:28" ht="14.25" customHeight="1" x14ac:dyDescent="0.2">
      <c r="B11" s="6"/>
      <c r="C11" s="6"/>
      <c r="D11" s="5"/>
      <c r="E11" s="5"/>
      <c r="F11" s="5"/>
      <c r="G11" s="5"/>
      <c r="H11" s="5"/>
      <c r="I11" s="5"/>
      <c r="J11" s="5"/>
      <c r="R11" s="4"/>
      <c r="S11" s="4"/>
      <c r="T11" s="4"/>
      <c r="U11" s="4"/>
      <c r="V11" s="4"/>
    </row>
    <row r="13" spans="1:28" x14ac:dyDescent="0.2">
      <c r="Q13" s="40"/>
      <c r="R13" s="40"/>
      <c r="S13" s="40"/>
    </row>
    <row r="14" spans="1:28" x14ac:dyDescent="0.2">
      <c r="A14" s="40"/>
      <c r="B14" s="40"/>
      <c r="C14" s="40"/>
      <c r="Q14" s="40"/>
      <c r="R14" s="40"/>
      <c r="S14" s="40"/>
    </row>
    <row r="15" spans="1:28" x14ac:dyDescent="0.2">
      <c r="A15" s="40"/>
      <c r="B15" s="40"/>
      <c r="C15" s="40"/>
    </row>
    <row r="16" spans="1:28" x14ac:dyDescent="0.2">
      <c r="A16" s="40"/>
      <c r="B16" s="40"/>
      <c r="C16" s="40"/>
    </row>
    <row r="17" spans="1:17" x14ac:dyDescent="0.2">
      <c r="A17" s="40"/>
      <c r="B17" s="40"/>
      <c r="C17" s="40"/>
    </row>
    <row r="18" spans="1:17" x14ac:dyDescent="0.2">
      <c r="A18" s="40"/>
      <c r="B18" s="40"/>
      <c r="C18" s="40"/>
    </row>
    <row r="19" spans="1:17" x14ac:dyDescent="0.2">
      <c r="A19" s="40"/>
      <c r="B19" s="40"/>
      <c r="C19" s="40"/>
    </row>
    <row r="20" spans="1:17" x14ac:dyDescent="0.2">
      <c r="A20" s="40"/>
      <c r="B20" s="40"/>
      <c r="C20" s="40"/>
    </row>
    <row r="21" spans="1:17" x14ac:dyDescent="0.2">
      <c r="A21" s="40"/>
      <c r="B21" s="40"/>
      <c r="C21" s="40"/>
    </row>
    <row r="22" spans="1:17" x14ac:dyDescent="0.2">
      <c r="A22" s="40"/>
      <c r="B22" s="40"/>
      <c r="C22" s="40"/>
    </row>
    <row r="23" spans="1:17" x14ac:dyDescent="0.2">
      <c r="A23" s="40"/>
      <c r="B23" s="40"/>
      <c r="C23" s="40"/>
    </row>
    <row r="24" spans="1:17" x14ac:dyDescent="0.2">
      <c r="A24" s="40"/>
      <c r="B24" s="40"/>
      <c r="C24" s="40"/>
    </row>
    <row r="25" spans="1:17" x14ac:dyDescent="0.2">
      <c r="A25" s="40"/>
      <c r="B25" s="40"/>
      <c r="C25" s="40"/>
    </row>
    <row r="26" spans="1:17" x14ac:dyDescent="0.2">
      <c r="A26" s="40"/>
      <c r="B26" s="40"/>
      <c r="C26" s="40"/>
    </row>
    <row r="27" spans="1:17" x14ac:dyDescent="0.2">
      <c r="A27" s="40"/>
      <c r="B27" s="40"/>
      <c r="C27" s="40"/>
    </row>
    <row r="28" spans="1:17" x14ac:dyDescent="0.2">
      <c r="A28" s="40"/>
      <c r="B28" s="40"/>
      <c r="C28" s="40"/>
    </row>
    <row r="29" spans="1:17" x14ac:dyDescent="0.2">
      <c r="A29" s="40"/>
      <c r="B29" s="40"/>
      <c r="C29" s="40"/>
    </row>
    <row r="30" spans="1:17" ht="21.75" customHeight="1" x14ac:dyDescent="0.2">
      <c r="A30" s="40"/>
      <c r="B30" s="40" t="s">
        <v>230</v>
      </c>
      <c r="C30" s="40"/>
      <c r="Q30" s="1" t="s">
        <v>231</v>
      </c>
    </row>
    <row r="31" spans="1:17" ht="15.75" customHeight="1" x14ac:dyDescent="0.2">
      <c r="B31" s="1" t="s">
        <v>275</v>
      </c>
      <c r="Q31" s="1" t="s">
        <v>276</v>
      </c>
    </row>
    <row r="32" spans="1:17" x14ac:dyDescent="0.2">
      <c r="B32" s="70" t="s">
        <v>235</v>
      </c>
      <c r="Q32" s="29" t="s">
        <v>234</v>
      </c>
    </row>
    <row r="35" spans="17:17" x14ac:dyDescent="0.2">
      <c r="Q35" s="6"/>
    </row>
    <row r="37" spans="17:17" ht="14.25" customHeight="1" x14ac:dyDescent="0.2"/>
    <row r="62" spans="2:2" x14ac:dyDescent="0.2">
      <c r="B62" s="71"/>
    </row>
    <row r="71" spans="1:4" ht="14.25" customHeight="1" x14ac:dyDescent="0.2"/>
    <row r="74" spans="1:4" x14ac:dyDescent="0.2">
      <c r="B74" s="40"/>
      <c r="C74" s="40"/>
      <c r="D74" s="40"/>
    </row>
    <row r="75" spans="1:4" x14ac:dyDescent="0.2">
      <c r="A75" s="3"/>
      <c r="B75" s="40"/>
      <c r="C75" s="40"/>
      <c r="D75" s="40"/>
    </row>
    <row r="76" spans="1:4" x14ac:dyDescent="0.2">
      <c r="A76" s="3"/>
    </row>
  </sheetData>
  <mergeCells count="2">
    <mergeCell ref="B10:L10"/>
    <mergeCell ref="B8:M8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V55"/>
  <sheetViews>
    <sheetView zoomScaleNormal="100" workbookViewId="0">
      <selection activeCell="A9" sqref="A9"/>
    </sheetView>
  </sheetViews>
  <sheetFormatPr defaultRowHeight="12.75" x14ac:dyDescent="0.2"/>
  <cols>
    <col min="1" max="1" width="9.140625" style="116"/>
    <col min="2" max="2" width="10.85546875" style="116" customWidth="1"/>
    <col min="3" max="3" width="9.140625" style="116"/>
    <col min="4" max="4" width="12.140625" style="116" customWidth="1"/>
    <col min="5" max="16384" width="9.140625" style="116"/>
  </cols>
  <sheetData>
    <row r="2" spans="2:13" x14ac:dyDescent="0.2">
      <c r="B2" s="115"/>
      <c r="C2" s="266" t="s">
        <v>1</v>
      </c>
      <c r="D2" s="266" t="s">
        <v>22</v>
      </c>
      <c r="G2" s="117" t="s">
        <v>122</v>
      </c>
      <c r="H2" s="117"/>
      <c r="I2" s="117"/>
      <c r="J2" s="117"/>
      <c r="K2" s="117"/>
      <c r="L2" s="117"/>
      <c r="M2" s="117"/>
    </row>
    <row r="3" spans="2:13" x14ac:dyDescent="0.2">
      <c r="B3" s="268">
        <v>2000</v>
      </c>
      <c r="C3" s="118">
        <v>74.8</v>
      </c>
      <c r="D3" s="118">
        <v>69.7</v>
      </c>
    </row>
    <row r="4" spans="2:13" x14ac:dyDescent="0.2">
      <c r="B4" s="268">
        <v>2001</v>
      </c>
      <c r="C4" s="118">
        <v>74.8</v>
      </c>
      <c r="D4" s="118">
        <v>69.599999999999994</v>
      </c>
    </row>
    <row r="5" spans="2:13" x14ac:dyDescent="0.2">
      <c r="B5" s="268">
        <v>2002</v>
      </c>
      <c r="C5" s="118">
        <v>75</v>
      </c>
      <c r="D5" s="118">
        <v>69.7</v>
      </c>
    </row>
    <row r="6" spans="2:13" x14ac:dyDescent="0.2">
      <c r="B6" s="268">
        <v>2003</v>
      </c>
      <c r="C6" s="118">
        <v>75.099999999999994</v>
      </c>
      <c r="D6" s="118">
        <v>69.900000000000006</v>
      </c>
    </row>
    <row r="7" spans="2:13" x14ac:dyDescent="0.2">
      <c r="B7" s="268">
        <v>2004</v>
      </c>
      <c r="C7" s="118">
        <v>75.400000000000006</v>
      </c>
      <c r="D7" s="118">
        <v>69.900000000000006</v>
      </c>
      <c r="J7" s="119"/>
      <c r="K7" s="1"/>
      <c r="L7" s="1"/>
    </row>
    <row r="8" spans="2:13" x14ac:dyDescent="0.2">
      <c r="B8" s="268">
        <v>2005</v>
      </c>
      <c r="C8" s="118">
        <v>75.400000000000006</v>
      </c>
      <c r="D8" s="120">
        <v>70</v>
      </c>
    </row>
    <row r="9" spans="2:13" x14ac:dyDescent="0.2">
      <c r="B9" s="268">
        <v>2006</v>
      </c>
      <c r="C9" s="118">
        <v>75.900000000000006</v>
      </c>
      <c r="D9" s="118">
        <v>70.599999999999994</v>
      </c>
      <c r="E9" s="121"/>
    </row>
    <row r="10" spans="2:13" x14ac:dyDescent="0.2">
      <c r="B10" s="268">
        <v>2007</v>
      </c>
      <c r="C10" s="118">
        <v>76.2</v>
      </c>
      <c r="D10" s="118">
        <v>70.7</v>
      </c>
      <c r="E10" s="122"/>
    </row>
    <row r="11" spans="2:13" x14ac:dyDescent="0.2">
      <c r="B11" s="268">
        <v>2008</v>
      </c>
      <c r="C11" s="118">
        <v>76.3</v>
      </c>
      <c r="D11" s="118">
        <v>71.099999999999994</v>
      </c>
      <c r="E11" s="122"/>
    </row>
    <row r="12" spans="2:13" x14ac:dyDescent="0.2">
      <c r="B12" s="268">
        <v>2009</v>
      </c>
      <c r="C12" s="118">
        <v>76.400000000000006</v>
      </c>
      <c r="D12" s="118">
        <v>71.099999999999994</v>
      </c>
      <c r="E12" s="122"/>
    </row>
    <row r="13" spans="2:13" x14ac:dyDescent="0.2">
      <c r="B13" s="268">
        <v>2010</v>
      </c>
      <c r="C13" s="118">
        <v>76.599999999999994</v>
      </c>
      <c r="D13" s="118">
        <v>71.400000000000006</v>
      </c>
      <c r="E13" s="122"/>
    </row>
    <row r="14" spans="2:13" x14ac:dyDescent="0.2">
      <c r="B14" s="268">
        <v>2011</v>
      </c>
      <c r="C14" s="118">
        <v>76.8</v>
      </c>
      <c r="D14" s="118">
        <v>71.599999999999994</v>
      </c>
      <c r="E14" s="122"/>
    </row>
    <row r="15" spans="2:13" x14ac:dyDescent="0.2">
      <c r="B15" s="268">
        <v>2012</v>
      </c>
      <c r="C15" s="118">
        <v>77.3</v>
      </c>
      <c r="D15" s="118">
        <v>72.2</v>
      </c>
      <c r="E15" s="122"/>
    </row>
    <row r="16" spans="2:13" x14ac:dyDescent="0.2">
      <c r="B16" s="268">
        <v>2013</v>
      </c>
      <c r="C16" s="118">
        <v>77.7</v>
      </c>
      <c r="D16" s="118">
        <v>72.5</v>
      </c>
      <c r="E16" s="122"/>
    </row>
    <row r="17" spans="2:18" x14ac:dyDescent="0.2">
      <c r="B17" s="268">
        <v>2014</v>
      </c>
      <c r="C17" s="123">
        <v>77.696799999999996</v>
      </c>
      <c r="D17" s="123">
        <v>72.611500000000007</v>
      </c>
      <c r="E17" s="122"/>
    </row>
    <row r="18" spans="2:18" x14ac:dyDescent="0.2">
      <c r="B18" s="268">
        <v>2015</v>
      </c>
      <c r="C18" s="123">
        <v>77.6738</v>
      </c>
      <c r="D18" s="123">
        <v>72.624799999999993</v>
      </c>
      <c r="E18" s="122"/>
    </row>
    <row r="19" spans="2:18" x14ac:dyDescent="0.2">
      <c r="B19" s="268">
        <v>2016</v>
      </c>
      <c r="C19" s="123">
        <v>77.978099999999998</v>
      </c>
      <c r="D19" s="123">
        <v>73.005200000000002</v>
      </c>
      <c r="E19" s="122"/>
    </row>
    <row r="20" spans="2:18" x14ac:dyDescent="0.2">
      <c r="B20" s="269">
        <v>2017</v>
      </c>
      <c r="C20" s="123">
        <v>77.876199999999997</v>
      </c>
      <c r="D20" s="123">
        <v>72.950500000000005</v>
      </c>
      <c r="E20" s="122"/>
    </row>
    <row r="21" spans="2:18" x14ac:dyDescent="0.2">
      <c r="B21" s="269">
        <v>2018</v>
      </c>
      <c r="C21" s="123">
        <v>78.078900000000004</v>
      </c>
      <c r="D21" s="123">
        <v>73.222300000000004</v>
      </c>
      <c r="E21" s="122"/>
    </row>
    <row r="22" spans="2:18" x14ac:dyDescent="0.2">
      <c r="B22" s="269">
        <v>2019</v>
      </c>
      <c r="C22" s="123">
        <v>78.346900000000005</v>
      </c>
      <c r="D22" s="123">
        <v>73.086699999999993</v>
      </c>
      <c r="E22" s="122"/>
    </row>
    <row r="23" spans="2:18" x14ac:dyDescent="0.2">
      <c r="B23" s="269">
        <v>2020</v>
      </c>
      <c r="C23" s="123">
        <v>77.2</v>
      </c>
      <c r="D23" s="123">
        <v>71.400000000000006</v>
      </c>
      <c r="E23" s="122"/>
      <c r="F23" s="116" t="s">
        <v>123</v>
      </c>
      <c r="G23" s="1"/>
      <c r="H23" s="1"/>
      <c r="I23" s="1"/>
    </row>
    <row r="24" spans="2:18" x14ac:dyDescent="0.2">
      <c r="B24" s="269">
        <v>2021</v>
      </c>
      <c r="C24" s="123">
        <v>75.599999999999994</v>
      </c>
      <c r="D24" s="123">
        <v>70</v>
      </c>
      <c r="E24" s="122"/>
    </row>
    <row r="25" spans="2:18" x14ac:dyDescent="0.2">
      <c r="B25" s="269">
        <v>2022</v>
      </c>
      <c r="C25" s="123">
        <v>78.120900000000006</v>
      </c>
      <c r="D25" s="123">
        <v>72.968199999999996</v>
      </c>
      <c r="E25" s="122"/>
    </row>
    <row r="26" spans="2:18" x14ac:dyDescent="0.2">
      <c r="E26" s="122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</row>
    <row r="27" spans="2:18" x14ac:dyDescent="0.2">
      <c r="E27" s="122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</row>
    <row r="28" spans="2:18" x14ac:dyDescent="0.2">
      <c r="B28" s="125"/>
      <c r="C28" s="267" t="s">
        <v>21</v>
      </c>
      <c r="D28" s="267" t="s">
        <v>20</v>
      </c>
      <c r="E28" s="122"/>
    </row>
    <row r="29" spans="2:18" x14ac:dyDescent="0.2">
      <c r="B29" s="268">
        <v>2000</v>
      </c>
      <c r="C29" s="126">
        <v>74.8</v>
      </c>
      <c r="D29" s="126">
        <v>69.7</v>
      </c>
      <c r="E29" s="127"/>
    </row>
    <row r="30" spans="2:18" x14ac:dyDescent="0.2">
      <c r="B30" s="268">
        <v>2001</v>
      </c>
      <c r="C30" s="128">
        <v>74.8</v>
      </c>
      <c r="D30" s="128">
        <v>69.599999999999994</v>
      </c>
      <c r="G30" s="117" t="s">
        <v>124</v>
      </c>
      <c r="H30" s="117"/>
      <c r="I30" s="117"/>
      <c r="J30" s="117"/>
      <c r="K30" s="129"/>
    </row>
    <row r="31" spans="2:18" x14ac:dyDescent="0.2">
      <c r="B31" s="268">
        <v>2002</v>
      </c>
      <c r="C31" s="128">
        <v>75</v>
      </c>
      <c r="D31" s="128">
        <v>69.7</v>
      </c>
    </row>
    <row r="32" spans="2:18" x14ac:dyDescent="0.2">
      <c r="B32" s="268">
        <v>2003</v>
      </c>
      <c r="C32" s="128">
        <v>75.099999999999994</v>
      </c>
      <c r="D32" s="128">
        <v>69.900000000000006</v>
      </c>
    </row>
    <row r="33" spans="2:22" x14ac:dyDescent="0.2">
      <c r="B33" s="268">
        <v>2004</v>
      </c>
      <c r="C33" s="128">
        <v>75.400000000000006</v>
      </c>
      <c r="D33" s="128">
        <v>69.900000000000006</v>
      </c>
      <c r="S33" s="117"/>
      <c r="T33" s="117"/>
      <c r="U33" s="117"/>
      <c r="V33" s="117"/>
    </row>
    <row r="34" spans="2:22" x14ac:dyDescent="0.2">
      <c r="B34" s="268">
        <v>2005</v>
      </c>
      <c r="C34" s="128">
        <v>75.400000000000006</v>
      </c>
      <c r="D34" s="130">
        <v>70</v>
      </c>
    </row>
    <row r="35" spans="2:22" x14ac:dyDescent="0.2">
      <c r="B35" s="268">
        <v>2006</v>
      </c>
      <c r="C35" s="128">
        <v>75.900000000000006</v>
      </c>
      <c r="D35" s="128">
        <v>70.599999999999994</v>
      </c>
    </row>
    <row r="36" spans="2:22" x14ac:dyDescent="0.2">
      <c r="B36" s="268">
        <v>2007</v>
      </c>
      <c r="C36" s="128">
        <v>76.2</v>
      </c>
      <c r="D36" s="128">
        <v>70.7</v>
      </c>
    </row>
    <row r="37" spans="2:22" x14ac:dyDescent="0.2">
      <c r="B37" s="268">
        <v>2008</v>
      </c>
      <c r="C37" s="128">
        <v>76.3</v>
      </c>
      <c r="D37" s="128">
        <v>71.099999999999994</v>
      </c>
    </row>
    <row r="38" spans="2:22" x14ac:dyDescent="0.2">
      <c r="B38" s="268">
        <v>2009</v>
      </c>
      <c r="C38" s="128">
        <v>76.400000000000006</v>
      </c>
      <c r="D38" s="128">
        <v>71.099999999999994</v>
      </c>
    </row>
    <row r="39" spans="2:22" x14ac:dyDescent="0.2">
      <c r="B39" s="268">
        <v>2010</v>
      </c>
      <c r="C39" s="128">
        <v>76.599999999999994</v>
      </c>
      <c r="D39" s="128">
        <v>71.400000000000006</v>
      </c>
    </row>
    <row r="40" spans="2:22" x14ac:dyDescent="0.2">
      <c r="B40" s="268">
        <v>2011</v>
      </c>
      <c r="C40" s="128">
        <v>76.8</v>
      </c>
      <c r="D40" s="128">
        <v>71.599999999999994</v>
      </c>
    </row>
    <row r="41" spans="2:22" x14ac:dyDescent="0.2">
      <c r="B41" s="268">
        <v>2012</v>
      </c>
      <c r="C41" s="128">
        <v>77.3</v>
      </c>
      <c r="D41" s="128">
        <v>72.2</v>
      </c>
    </row>
    <row r="42" spans="2:22" x14ac:dyDescent="0.2">
      <c r="B42" s="268">
        <v>2013</v>
      </c>
      <c r="C42" s="128">
        <v>77.7</v>
      </c>
      <c r="D42" s="128">
        <v>72.5</v>
      </c>
    </row>
    <row r="43" spans="2:22" x14ac:dyDescent="0.2">
      <c r="B43" s="268">
        <v>2014</v>
      </c>
      <c r="C43" s="123">
        <v>77.696799999999996</v>
      </c>
      <c r="D43" s="123">
        <v>72.611500000000007</v>
      </c>
    </row>
    <row r="44" spans="2:22" x14ac:dyDescent="0.2">
      <c r="B44" s="268">
        <v>2015</v>
      </c>
      <c r="C44" s="123">
        <v>77.6738</v>
      </c>
      <c r="D44" s="123">
        <v>72.624799999999993</v>
      </c>
    </row>
    <row r="45" spans="2:22" x14ac:dyDescent="0.2">
      <c r="B45" s="268">
        <v>2016</v>
      </c>
      <c r="C45" s="123">
        <v>77.978099999999998</v>
      </c>
      <c r="D45" s="123">
        <v>73.005200000000002</v>
      </c>
    </row>
    <row r="46" spans="2:22" x14ac:dyDescent="0.2">
      <c r="B46" s="269">
        <v>2017</v>
      </c>
      <c r="C46" s="123">
        <v>77.876199999999997</v>
      </c>
      <c r="D46" s="123">
        <v>72.950500000000005</v>
      </c>
    </row>
    <row r="47" spans="2:22" x14ac:dyDescent="0.2">
      <c r="B47" s="269">
        <v>2018</v>
      </c>
      <c r="C47" s="123">
        <v>78.078900000000004</v>
      </c>
      <c r="D47" s="123">
        <v>73.222300000000004</v>
      </c>
    </row>
    <row r="48" spans="2:22" x14ac:dyDescent="0.2">
      <c r="B48" s="269">
        <v>2019</v>
      </c>
      <c r="C48" s="123">
        <v>78.346900000000005</v>
      </c>
      <c r="D48" s="123">
        <v>73.086699999999993</v>
      </c>
    </row>
    <row r="49" spans="2:14" x14ac:dyDescent="0.2">
      <c r="B49" s="269">
        <v>2020</v>
      </c>
      <c r="C49" s="123">
        <v>77.2</v>
      </c>
      <c r="D49" s="123">
        <v>71.400000000000006</v>
      </c>
    </row>
    <row r="50" spans="2:14" x14ac:dyDescent="0.2">
      <c r="B50" s="269">
        <v>2021</v>
      </c>
      <c r="C50" s="123">
        <v>75.599999999999994</v>
      </c>
      <c r="D50" s="123">
        <v>70</v>
      </c>
      <c r="G50" s="131"/>
    </row>
    <row r="51" spans="2:14" x14ac:dyDescent="0.2">
      <c r="B51" s="269">
        <v>2022</v>
      </c>
      <c r="C51" s="123">
        <v>78.120900000000006</v>
      </c>
      <c r="D51" s="123">
        <v>72.968199999999996</v>
      </c>
    </row>
    <row r="52" spans="2:14" x14ac:dyDescent="0.2">
      <c r="F52" s="116" t="s">
        <v>247</v>
      </c>
    </row>
    <row r="54" spans="2:14" x14ac:dyDescent="0.2">
      <c r="H54" s="117"/>
      <c r="I54" s="117"/>
      <c r="J54" s="117"/>
      <c r="K54" s="117"/>
      <c r="L54" s="117"/>
    </row>
    <row r="55" spans="2:14" x14ac:dyDescent="0.2">
      <c r="H55" s="117"/>
      <c r="I55" s="117"/>
      <c r="J55" s="117"/>
      <c r="K55" s="117"/>
      <c r="L55" s="117"/>
      <c r="M55" s="117"/>
      <c r="N55" s="117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7"/>
  <sheetViews>
    <sheetView zoomScaleNormal="100" workbookViewId="0"/>
  </sheetViews>
  <sheetFormatPr defaultRowHeight="12.75" x14ac:dyDescent="0.2"/>
  <cols>
    <col min="1" max="16384" width="9.140625" style="1"/>
  </cols>
  <sheetData>
    <row r="3" spans="2:24" x14ac:dyDescent="0.2">
      <c r="B3" s="4" t="s">
        <v>125</v>
      </c>
      <c r="D3" s="4"/>
      <c r="E3" s="4"/>
      <c r="F3" s="4"/>
    </row>
    <row r="4" spans="2:24" x14ac:dyDescent="0.2">
      <c r="B4" s="259">
        <v>2009</v>
      </c>
      <c r="C4" s="259">
        <v>2010</v>
      </c>
      <c r="D4" s="259">
        <v>2011</v>
      </c>
      <c r="E4" s="259">
        <v>2012</v>
      </c>
      <c r="F4" s="259">
        <v>2013</v>
      </c>
      <c r="G4" s="259">
        <v>2014</v>
      </c>
      <c r="H4" s="259">
        <v>2015</v>
      </c>
      <c r="I4" s="259">
        <v>2016</v>
      </c>
      <c r="J4" s="259">
        <v>2017</v>
      </c>
      <c r="K4" s="259">
        <v>2018</v>
      </c>
      <c r="L4" s="259">
        <v>2019</v>
      </c>
      <c r="M4" s="259">
        <v>2020</v>
      </c>
      <c r="N4" s="259">
        <v>2021</v>
      </c>
      <c r="O4" s="259">
        <v>2022</v>
      </c>
    </row>
    <row r="5" spans="2:24" ht="15" x14ac:dyDescent="0.2">
      <c r="B5" s="132">
        <v>1.44</v>
      </c>
      <c r="C5" s="132">
        <v>1.41</v>
      </c>
      <c r="D5" s="132">
        <v>1.4</v>
      </c>
      <c r="E5" s="132">
        <v>1.45</v>
      </c>
      <c r="F5" s="132">
        <v>1.43</v>
      </c>
      <c r="G5" s="133">
        <v>1.46</v>
      </c>
      <c r="H5" s="133">
        <v>1.46</v>
      </c>
      <c r="I5" s="133">
        <v>1.46</v>
      </c>
      <c r="J5" s="132">
        <v>1.48</v>
      </c>
      <c r="K5" s="132">
        <v>1.48</v>
      </c>
      <c r="L5" s="132">
        <v>1.52</v>
      </c>
      <c r="M5" s="132">
        <v>1.48</v>
      </c>
      <c r="N5" s="132">
        <v>1.52</v>
      </c>
      <c r="O5" s="132">
        <v>1.63</v>
      </c>
      <c r="Q5" s="92"/>
      <c r="R5" s="92"/>
      <c r="S5" s="92"/>
      <c r="T5" s="92"/>
      <c r="U5" s="92"/>
      <c r="V5" s="92"/>
      <c r="W5" s="92"/>
      <c r="X5" s="92"/>
    </row>
    <row r="6" spans="2:24" x14ac:dyDescent="0.2">
      <c r="C6" s="40"/>
      <c r="D6" s="40"/>
      <c r="E6" s="40"/>
      <c r="F6" s="40"/>
      <c r="G6" s="40"/>
      <c r="H6" s="40"/>
      <c r="I6" s="40"/>
      <c r="J6" s="40"/>
      <c r="K6" s="47"/>
      <c r="L6" s="47"/>
      <c r="M6" s="47"/>
      <c r="N6" s="4"/>
      <c r="O6" s="4"/>
      <c r="P6" s="4"/>
      <c r="Q6" s="4"/>
    </row>
    <row r="7" spans="2:24" x14ac:dyDescent="0.2">
      <c r="C7" s="4" t="s">
        <v>125</v>
      </c>
      <c r="D7" s="4"/>
      <c r="E7" s="4"/>
      <c r="F7" s="4"/>
      <c r="G7" s="4"/>
      <c r="H7" s="40"/>
      <c r="I7" s="40"/>
      <c r="J7" s="40"/>
      <c r="K7" s="47"/>
      <c r="L7" s="47"/>
      <c r="M7" s="47"/>
      <c r="N7" s="47"/>
      <c r="O7" s="47"/>
      <c r="P7" s="47"/>
    </row>
    <row r="8" spans="2:24" x14ac:dyDescent="0.2">
      <c r="C8" s="40"/>
      <c r="D8" s="40"/>
      <c r="E8" s="40"/>
      <c r="F8" s="40"/>
      <c r="G8" s="40"/>
      <c r="H8" s="40"/>
      <c r="I8" s="40"/>
      <c r="J8" s="40"/>
      <c r="K8" s="47"/>
      <c r="L8" s="47"/>
      <c r="M8" s="47"/>
    </row>
    <row r="9" spans="2:24" x14ac:dyDescent="0.2">
      <c r="C9" s="40"/>
      <c r="D9" s="40"/>
      <c r="E9" s="40"/>
      <c r="F9" s="40"/>
      <c r="G9" s="40"/>
      <c r="H9" s="40"/>
      <c r="I9" s="40"/>
      <c r="J9" s="40"/>
      <c r="K9" s="47"/>
      <c r="L9" s="47"/>
      <c r="M9" s="47"/>
    </row>
    <row r="14" spans="2:24" x14ac:dyDescent="0.2">
      <c r="L14" s="6"/>
      <c r="M14" s="5"/>
      <c r="N14" s="5"/>
    </row>
    <row r="25" spans="2:17" x14ac:dyDescent="0.2">
      <c r="C25" s="116" t="s">
        <v>123</v>
      </c>
    </row>
    <row r="27" spans="2:17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2:17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32" spans="2:17" x14ac:dyDescent="0.2">
      <c r="B32" s="4" t="s">
        <v>126</v>
      </c>
      <c r="C32" s="4"/>
      <c r="D32" s="4"/>
      <c r="E32" s="4"/>
      <c r="F32" s="4"/>
    </row>
    <row r="33" spans="2:18" x14ac:dyDescent="0.2">
      <c r="B33" s="259">
        <v>2009</v>
      </c>
      <c r="C33" s="259">
        <v>2010</v>
      </c>
      <c r="D33" s="259">
        <v>2011</v>
      </c>
      <c r="E33" s="259">
        <v>2012</v>
      </c>
      <c r="F33" s="259">
        <v>2013</v>
      </c>
      <c r="G33" s="259">
        <v>2014</v>
      </c>
      <c r="H33" s="259">
        <v>2015</v>
      </c>
      <c r="I33" s="259">
        <v>2016</v>
      </c>
      <c r="J33" s="259">
        <v>2017</v>
      </c>
      <c r="K33" s="259">
        <v>2018</v>
      </c>
      <c r="L33" s="259">
        <v>2019</v>
      </c>
      <c r="M33" s="259">
        <v>2020</v>
      </c>
      <c r="N33" s="259">
        <v>2021</v>
      </c>
      <c r="O33" s="259">
        <v>2022</v>
      </c>
    </row>
    <row r="34" spans="2:18" x14ac:dyDescent="0.2">
      <c r="B34" s="132">
        <v>1.44</v>
      </c>
      <c r="C34" s="132">
        <v>1.41</v>
      </c>
      <c r="D34" s="132">
        <v>1.4</v>
      </c>
      <c r="E34" s="132">
        <v>1.45</v>
      </c>
      <c r="F34" s="132">
        <v>1.43</v>
      </c>
      <c r="G34" s="133">
        <v>1.46</v>
      </c>
      <c r="H34" s="133">
        <v>1.46</v>
      </c>
      <c r="I34" s="133">
        <v>1.46</v>
      </c>
      <c r="J34" s="132">
        <v>1.48</v>
      </c>
      <c r="K34" s="132">
        <v>1.48</v>
      </c>
      <c r="L34" s="132">
        <v>1.52</v>
      </c>
      <c r="M34" s="132">
        <v>1.48</v>
      </c>
      <c r="N34" s="132">
        <v>1.52</v>
      </c>
      <c r="O34" s="132">
        <v>1.63</v>
      </c>
      <c r="Q34" s="40"/>
      <c r="R34" s="40"/>
    </row>
    <row r="35" spans="2:18" x14ac:dyDescent="0.2">
      <c r="C35" s="40"/>
      <c r="D35" s="40"/>
      <c r="E35" s="40"/>
      <c r="F35" s="40"/>
      <c r="G35" s="40"/>
      <c r="H35" s="40"/>
      <c r="I35" s="40"/>
      <c r="J35" s="40"/>
      <c r="K35" s="47"/>
      <c r="L35" s="47"/>
      <c r="M35" s="47"/>
    </row>
    <row r="36" spans="2:18" x14ac:dyDescent="0.2">
      <c r="C36" s="4" t="s">
        <v>126</v>
      </c>
      <c r="D36" s="40"/>
      <c r="E36" s="40"/>
      <c r="F36" s="40"/>
      <c r="G36" s="40"/>
      <c r="H36" s="40"/>
      <c r="I36" s="40"/>
      <c r="J36" s="40"/>
      <c r="K36" s="47"/>
      <c r="L36" s="47"/>
      <c r="M36" s="47"/>
    </row>
    <row r="54" spans="3:3" x14ac:dyDescent="0.2">
      <c r="C54" s="1" t="s">
        <v>46</v>
      </c>
    </row>
    <row r="57" spans="3:3" x14ac:dyDescent="0.2">
      <c r="C57" s="131" t="s">
        <v>247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65"/>
  <sheetViews>
    <sheetView workbookViewId="0">
      <selection activeCell="AD20" sqref="AD20"/>
    </sheetView>
  </sheetViews>
  <sheetFormatPr defaultRowHeight="12.75" x14ac:dyDescent="0.2"/>
  <cols>
    <col min="1" max="10" width="9.140625" style="1"/>
    <col min="11" max="11" width="4.5703125" style="12" customWidth="1"/>
    <col min="12" max="16384" width="9.140625" style="1"/>
  </cols>
  <sheetData>
    <row r="2" spans="1:43" x14ac:dyDescent="0.2">
      <c r="A2" s="155" t="s">
        <v>250</v>
      </c>
      <c r="M2" s="155" t="s">
        <v>184</v>
      </c>
    </row>
    <row r="4" spans="1:43" x14ac:dyDescent="0.2">
      <c r="A4" s="305" t="s">
        <v>22</v>
      </c>
      <c r="B4" s="305"/>
      <c r="C4" s="305"/>
      <c r="D4" s="303" t="s">
        <v>1</v>
      </c>
      <c r="E4" s="306"/>
      <c r="F4" s="304"/>
      <c r="M4" s="305" t="s">
        <v>20</v>
      </c>
      <c r="N4" s="305"/>
      <c r="O4" s="305"/>
      <c r="P4" s="303" t="s">
        <v>21</v>
      </c>
      <c r="Q4" s="306"/>
      <c r="R4" s="304"/>
    </row>
    <row r="5" spans="1:43" x14ac:dyDescent="0.2">
      <c r="A5" s="259">
        <v>2017</v>
      </c>
      <c r="B5" s="270">
        <v>2019</v>
      </c>
      <c r="C5" s="270">
        <v>2021</v>
      </c>
      <c r="D5" s="259">
        <v>2017</v>
      </c>
      <c r="E5" s="270">
        <v>2019</v>
      </c>
      <c r="F5" s="270">
        <v>2021</v>
      </c>
      <c r="M5" s="270">
        <v>2017</v>
      </c>
      <c r="N5" s="259">
        <v>2019</v>
      </c>
      <c r="O5" s="270">
        <v>2021</v>
      </c>
      <c r="P5" s="270">
        <v>2017</v>
      </c>
      <c r="Q5" s="259">
        <v>2019</v>
      </c>
      <c r="R5" s="270">
        <v>2021</v>
      </c>
    </row>
    <row r="6" spans="1:43" x14ac:dyDescent="0.2">
      <c r="A6" s="72">
        <v>64.11</v>
      </c>
      <c r="B6" s="156">
        <v>66.95</v>
      </c>
      <c r="C6" s="156">
        <v>65.510000000000005</v>
      </c>
      <c r="D6" s="156">
        <v>65.98</v>
      </c>
      <c r="E6" s="156">
        <v>68.97</v>
      </c>
      <c r="F6" s="156">
        <v>68.56</v>
      </c>
      <c r="M6" s="156">
        <v>64.11</v>
      </c>
      <c r="N6" s="72">
        <v>66.95</v>
      </c>
      <c r="O6" s="156">
        <v>65.510000000000005</v>
      </c>
      <c r="P6" s="156">
        <v>65.98</v>
      </c>
      <c r="Q6" s="156">
        <v>68.97</v>
      </c>
      <c r="R6" s="156">
        <v>68.56</v>
      </c>
    </row>
    <row r="7" spans="1:43" x14ac:dyDescent="0.2">
      <c r="C7" s="40">
        <f>C6-A6</f>
        <v>1.4000000000000057</v>
      </c>
      <c r="D7" s="40"/>
      <c r="E7" s="40"/>
      <c r="F7" s="40">
        <f>F6-D6</f>
        <v>2.5799999999999983</v>
      </c>
    </row>
    <row r="9" spans="1:43" x14ac:dyDescent="0.2">
      <c r="B9" s="155" t="s">
        <v>250</v>
      </c>
      <c r="M9" s="155" t="s">
        <v>249</v>
      </c>
      <c r="N9" s="4"/>
      <c r="O9" s="4"/>
      <c r="P9" s="4"/>
    </row>
    <row r="10" spans="1:43" x14ac:dyDescent="0.2"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</row>
    <row r="29" spans="2:13" x14ac:dyDescent="0.2">
      <c r="B29" s="1" t="s">
        <v>251</v>
      </c>
      <c r="M29" s="1" t="s">
        <v>248</v>
      </c>
    </row>
    <row r="32" spans="2:13" x14ac:dyDescent="0.2">
      <c r="D32" s="40"/>
    </row>
    <row r="33" spans="4:16" x14ac:dyDescent="0.2">
      <c r="D33" s="40"/>
    </row>
    <row r="44" spans="4:16" x14ac:dyDescent="0.2">
      <c r="P44" s="152"/>
    </row>
    <row r="65" spans="1:1" x14ac:dyDescent="0.2">
      <c r="A65" s="152"/>
    </row>
  </sheetData>
  <mergeCells count="4">
    <mergeCell ref="A4:C4"/>
    <mergeCell ref="D4:F4"/>
    <mergeCell ref="M4:O4"/>
    <mergeCell ref="P4:R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T48"/>
  <sheetViews>
    <sheetView workbookViewId="0">
      <selection activeCell="E20" sqref="E20"/>
    </sheetView>
  </sheetViews>
  <sheetFormatPr defaultRowHeight="12.75" x14ac:dyDescent="0.2"/>
  <cols>
    <col min="1" max="1" width="5.7109375" style="158" customWidth="1"/>
    <col min="2" max="2" width="25.7109375" style="158" customWidth="1"/>
    <col min="3" max="6" width="9.7109375" style="158" customWidth="1"/>
    <col min="7" max="7" width="5.7109375" style="158" customWidth="1"/>
    <col min="8" max="16384" width="9.140625" style="158"/>
  </cols>
  <sheetData>
    <row r="1" spans="2:20" s="157" customFormat="1" x14ac:dyDescent="0.2"/>
    <row r="2" spans="2:20" x14ac:dyDescent="0.2">
      <c r="H2" s="309"/>
      <c r="I2" s="309"/>
      <c r="J2" s="309"/>
      <c r="K2" s="309"/>
      <c r="L2" s="309"/>
      <c r="M2" s="309"/>
      <c r="N2" s="309"/>
    </row>
    <row r="3" spans="2:20" x14ac:dyDescent="0.2">
      <c r="K3" s="310" t="s">
        <v>185</v>
      </c>
      <c r="L3" s="310"/>
      <c r="M3" s="310"/>
      <c r="N3" s="310"/>
      <c r="O3" s="310"/>
      <c r="P3" s="310"/>
      <c r="Q3" s="310"/>
    </row>
    <row r="4" spans="2:20" x14ac:dyDescent="0.2">
      <c r="B4" s="310" t="s">
        <v>185</v>
      </c>
      <c r="C4" s="310"/>
      <c r="D4" s="310"/>
      <c r="E4" s="310"/>
      <c r="F4" s="310"/>
      <c r="L4" s="159"/>
      <c r="M4" s="159"/>
      <c r="N4" s="159"/>
      <c r="O4" s="159"/>
      <c r="P4" s="159"/>
      <c r="Q4" s="159"/>
      <c r="R4" s="159"/>
    </row>
    <row r="5" spans="2:20" x14ac:dyDescent="0.2">
      <c r="B5" s="160"/>
      <c r="C5" s="160"/>
      <c r="D5" s="160"/>
      <c r="E5" s="160"/>
      <c r="F5" s="160"/>
      <c r="M5" s="159"/>
      <c r="N5" s="159"/>
      <c r="O5" s="159"/>
      <c r="P5" s="159"/>
      <c r="Q5" s="159"/>
      <c r="R5" s="159"/>
      <c r="S5" s="159"/>
      <c r="T5" s="159"/>
    </row>
    <row r="6" spans="2:20" x14ac:dyDescent="0.2">
      <c r="B6" s="161"/>
      <c r="C6" s="311" t="s">
        <v>1</v>
      </c>
      <c r="D6" s="312"/>
      <c r="E6" s="313" t="s">
        <v>22</v>
      </c>
      <c r="F6" s="314"/>
    </row>
    <row r="7" spans="2:20" x14ac:dyDescent="0.2">
      <c r="B7" s="162"/>
      <c r="C7" s="271">
        <v>2020</v>
      </c>
      <c r="D7" s="272">
        <v>2022</v>
      </c>
      <c r="E7" s="273">
        <v>2020</v>
      </c>
      <c r="F7" s="271">
        <v>2022</v>
      </c>
    </row>
    <row r="8" spans="2:20" x14ac:dyDescent="0.2">
      <c r="B8" s="163" t="s">
        <v>186</v>
      </c>
      <c r="C8" s="164">
        <v>60</v>
      </c>
      <c r="D8" s="165">
        <v>61.6</v>
      </c>
      <c r="E8" s="166">
        <v>67.400000000000006</v>
      </c>
      <c r="F8" s="164">
        <v>69.2</v>
      </c>
    </row>
    <row r="9" spans="2:20" x14ac:dyDescent="0.2">
      <c r="B9" s="163" t="s">
        <v>187</v>
      </c>
      <c r="C9" s="164">
        <v>24.1</v>
      </c>
      <c r="D9" s="165">
        <v>25.3</v>
      </c>
      <c r="E9" s="166">
        <v>22.3</v>
      </c>
      <c r="F9" s="164">
        <v>21.4</v>
      </c>
    </row>
    <row r="10" spans="2:20" x14ac:dyDescent="0.2">
      <c r="B10" s="167" t="s">
        <v>188</v>
      </c>
      <c r="C10" s="168">
        <v>15.9</v>
      </c>
      <c r="D10" s="169">
        <v>13.1</v>
      </c>
      <c r="E10" s="170">
        <v>10.3</v>
      </c>
      <c r="F10" s="168">
        <v>9.4</v>
      </c>
    </row>
    <row r="11" spans="2:20" x14ac:dyDescent="0.2">
      <c r="C11" s="171"/>
      <c r="D11" s="171"/>
      <c r="E11" s="171"/>
      <c r="F11" s="171"/>
    </row>
    <row r="12" spans="2:20" x14ac:dyDescent="0.2">
      <c r="B12" s="172" t="s">
        <v>189</v>
      </c>
    </row>
    <row r="20" spans="2:20" x14ac:dyDescent="0.2">
      <c r="H20" s="173"/>
    </row>
    <row r="22" spans="2:20" x14ac:dyDescent="0.2">
      <c r="H22" s="174"/>
      <c r="I22" s="174"/>
      <c r="J22" s="173" t="s">
        <v>189</v>
      </c>
    </row>
    <row r="23" spans="2:20" ht="15" x14ac:dyDescent="0.25"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</row>
    <row r="24" spans="2:20" ht="15" x14ac:dyDescent="0.25"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175"/>
      <c r="T24" s="175"/>
    </row>
    <row r="25" spans="2:20" ht="15" x14ac:dyDescent="0.25"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175"/>
      <c r="T25" s="175"/>
    </row>
    <row r="27" spans="2:20" x14ac:dyDescent="0.2">
      <c r="B27" s="307" t="s">
        <v>190</v>
      </c>
      <c r="C27" s="307"/>
      <c r="D27" s="307"/>
      <c r="E27" s="307"/>
      <c r="F27" s="307"/>
    </row>
    <row r="28" spans="2:20" x14ac:dyDescent="0.2">
      <c r="B28" s="160"/>
      <c r="C28" s="160"/>
      <c r="D28" s="160"/>
      <c r="E28" s="177"/>
      <c r="F28" s="160"/>
      <c r="K28" s="308" t="s">
        <v>190</v>
      </c>
      <c r="L28" s="308"/>
      <c r="M28" s="308"/>
      <c r="N28" s="308"/>
      <c r="O28" s="308"/>
      <c r="P28" s="308"/>
      <c r="Q28" s="174"/>
    </row>
    <row r="29" spans="2:20" x14ac:dyDescent="0.2">
      <c r="B29" s="178"/>
      <c r="C29" s="274" t="s">
        <v>21</v>
      </c>
      <c r="D29" s="275"/>
      <c r="E29" s="276" t="s">
        <v>20</v>
      </c>
      <c r="F29" s="277"/>
    </row>
    <row r="30" spans="2:20" x14ac:dyDescent="0.2">
      <c r="B30" s="162"/>
      <c r="C30" s="271">
        <v>2020</v>
      </c>
      <c r="D30" s="272">
        <v>2022</v>
      </c>
      <c r="E30" s="273">
        <v>2020</v>
      </c>
      <c r="F30" s="271">
        <v>2022</v>
      </c>
    </row>
    <row r="31" spans="2:20" x14ac:dyDescent="0.2">
      <c r="B31" s="163" t="s">
        <v>191</v>
      </c>
      <c r="C31" s="164">
        <v>60</v>
      </c>
      <c r="D31" s="165">
        <v>61.6</v>
      </c>
      <c r="E31" s="166">
        <v>67.400000000000006</v>
      </c>
      <c r="F31" s="164">
        <v>69.2</v>
      </c>
    </row>
    <row r="32" spans="2:20" s="179" customFormat="1" x14ac:dyDescent="0.2">
      <c r="B32" s="163" t="s">
        <v>192</v>
      </c>
      <c r="C32" s="164">
        <v>24.1</v>
      </c>
      <c r="D32" s="165">
        <v>25.3</v>
      </c>
      <c r="E32" s="166">
        <v>22.3</v>
      </c>
      <c r="F32" s="164">
        <v>21.4</v>
      </c>
    </row>
    <row r="33" spans="2:16" x14ac:dyDescent="0.2">
      <c r="B33" s="167" t="s">
        <v>193</v>
      </c>
      <c r="C33" s="168">
        <v>15.9</v>
      </c>
      <c r="D33" s="169">
        <v>13.1</v>
      </c>
      <c r="E33" s="170">
        <v>10.3</v>
      </c>
      <c r="F33" s="168">
        <v>9.4</v>
      </c>
    </row>
    <row r="35" spans="2:16" x14ac:dyDescent="0.2">
      <c r="B35" s="172" t="s">
        <v>194</v>
      </c>
      <c r="C35" s="179"/>
      <c r="D35" s="179"/>
      <c r="E35" s="179"/>
      <c r="F35" s="179"/>
    </row>
    <row r="47" spans="2:16" x14ac:dyDescent="0.2">
      <c r="J47" s="172" t="s">
        <v>194</v>
      </c>
    </row>
    <row r="48" spans="2:16" x14ac:dyDescent="0.2">
      <c r="P48" s="173"/>
    </row>
  </sheetData>
  <mergeCells count="8">
    <mergeCell ref="B27:F27"/>
    <mergeCell ref="K28:P28"/>
    <mergeCell ref="H2:N2"/>
    <mergeCell ref="K3:Q3"/>
    <mergeCell ref="B4:F4"/>
    <mergeCell ref="C6:D6"/>
    <mergeCell ref="E6:F6"/>
    <mergeCell ref="B24:R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AB36"/>
  <sheetViews>
    <sheetView workbookViewId="0">
      <selection activeCell="S18" sqref="S18"/>
    </sheetView>
  </sheetViews>
  <sheetFormatPr defaultRowHeight="12.75" x14ac:dyDescent="0.2"/>
  <cols>
    <col min="1" max="1" width="5.7109375" style="158" customWidth="1"/>
    <col min="2" max="2" width="22.7109375" style="158" customWidth="1"/>
    <col min="3" max="6" width="9.7109375" style="158" customWidth="1"/>
    <col min="7" max="8" width="9.140625" style="158"/>
    <col min="9" max="9" width="27.140625" style="158" customWidth="1"/>
    <col min="10" max="10" width="3.42578125" style="227" customWidth="1"/>
    <col min="11" max="11" width="7.7109375" style="158" customWidth="1"/>
    <col min="12" max="12" width="22.7109375" style="158" customWidth="1"/>
    <col min="13" max="16" width="9.7109375" style="158" customWidth="1"/>
    <col min="17" max="16384" width="9.140625" style="158"/>
  </cols>
  <sheetData>
    <row r="2" spans="2:28" s="157" customFormat="1" x14ac:dyDescent="0.2">
      <c r="J2" s="316"/>
    </row>
    <row r="3" spans="2:28" x14ac:dyDescent="0.2">
      <c r="J3" s="316"/>
    </row>
    <row r="4" spans="2:28" x14ac:dyDescent="0.2">
      <c r="B4" s="180"/>
      <c r="C4" s="317" t="s">
        <v>22</v>
      </c>
      <c r="D4" s="317"/>
      <c r="E4" s="317" t="s">
        <v>1</v>
      </c>
      <c r="F4" s="318"/>
      <c r="J4" s="316"/>
      <c r="L4" s="180"/>
      <c r="M4" s="317" t="s">
        <v>20</v>
      </c>
      <c r="N4" s="317"/>
      <c r="O4" s="317" t="s">
        <v>21</v>
      </c>
      <c r="P4" s="318"/>
    </row>
    <row r="5" spans="2:28" x14ac:dyDescent="0.2">
      <c r="B5" s="181"/>
      <c r="C5" s="278">
        <v>2020</v>
      </c>
      <c r="D5" s="279">
        <v>2022</v>
      </c>
      <c r="E5" s="278">
        <v>2020</v>
      </c>
      <c r="F5" s="280">
        <v>2022</v>
      </c>
      <c r="J5" s="316"/>
      <c r="L5" s="181"/>
      <c r="M5" s="278">
        <v>2020</v>
      </c>
      <c r="N5" s="279">
        <v>2022</v>
      </c>
      <c r="O5" s="278">
        <v>2020</v>
      </c>
      <c r="P5" s="280">
        <v>2022</v>
      </c>
      <c r="X5" s="182"/>
      <c r="Y5" s="182"/>
      <c r="Z5" s="182"/>
      <c r="AA5" s="182"/>
      <c r="AB5" s="182"/>
    </row>
    <row r="6" spans="2:28" x14ac:dyDescent="0.2">
      <c r="B6" s="183" t="s">
        <v>195</v>
      </c>
      <c r="C6" s="184">
        <v>7</v>
      </c>
      <c r="D6" s="185">
        <v>4.5</v>
      </c>
      <c r="E6" s="184">
        <v>6.2</v>
      </c>
      <c r="F6" s="186">
        <v>5.0999999999999996</v>
      </c>
      <c r="J6" s="316"/>
      <c r="L6" s="183" t="s">
        <v>196</v>
      </c>
      <c r="M6" s="184">
        <v>7</v>
      </c>
      <c r="N6" s="185">
        <v>4.5</v>
      </c>
      <c r="O6" s="184">
        <v>6.2</v>
      </c>
      <c r="P6" s="186">
        <v>5.0999999999999996</v>
      </c>
      <c r="X6" s="187"/>
    </row>
    <row r="7" spans="2:28" x14ac:dyDescent="0.2">
      <c r="B7" s="188" t="s">
        <v>197</v>
      </c>
      <c r="C7" s="189">
        <v>7.9</v>
      </c>
      <c r="D7" s="190">
        <v>5.8</v>
      </c>
      <c r="E7" s="189">
        <v>9.6999999999999993</v>
      </c>
      <c r="F7" s="191">
        <v>7.2</v>
      </c>
      <c r="J7" s="316"/>
      <c r="L7" s="188" t="s">
        <v>198</v>
      </c>
      <c r="M7" s="189">
        <v>7.9</v>
      </c>
      <c r="N7" s="190">
        <v>5.8</v>
      </c>
      <c r="O7" s="189">
        <v>9.6999999999999993</v>
      </c>
      <c r="P7" s="191">
        <v>7.2</v>
      </c>
      <c r="X7" s="187"/>
    </row>
    <row r="8" spans="2:28" x14ac:dyDescent="0.2">
      <c r="B8" s="179"/>
      <c r="C8" s="179"/>
      <c r="D8" s="179"/>
      <c r="E8" s="179"/>
      <c r="F8" s="192"/>
      <c r="J8" s="316"/>
      <c r="L8" s="179"/>
      <c r="M8" s="179"/>
      <c r="N8" s="179"/>
      <c r="O8" s="179"/>
      <c r="P8" s="192"/>
      <c r="X8" s="187"/>
    </row>
    <row r="9" spans="2:28" x14ac:dyDescent="0.2">
      <c r="C9" s="179"/>
      <c r="D9" s="179"/>
      <c r="E9" s="179"/>
      <c r="F9" s="179"/>
      <c r="G9" s="179"/>
      <c r="J9" s="316"/>
      <c r="Y9" s="187"/>
    </row>
    <row r="10" spans="2:28" x14ac:dyDescent="0.2">
      <c r="B10" s="309" t="s">
        <v>252</v>
      </c>
      <c r="C10" s="309"/>
      <c r="D10" s="309"/>
      <c r="E10" s="309"/>
      <c r="F10" s="309"/>
      <c r="G10" s="309"/>
      <c r="H10" s="309"/>
      <c r="I10" s="309"/>
      <c r="J10" s="316"/>
      <c r="L10" s="310" t="s">
        <v>199</v>
      </c>
      <c r="M10" s="310"/>
      <c r="N10" s="310"/>
      <c r="O10" s="310"/>
      <c r="P10" s="310"/>
      <c r="Q10" s="310"/>
      <c r="R10" s="310"/>
      <c r="S10" s="310"/>
    </row>
    <row r="11" spans="2:28" x14ac:dyDescent="0.2">
      <c r="J11" s="316"/>
      <c r="L11" s="182"/>
    </row>
    <row r="12" spans="2:28" x14ac:dyDescent="0.2">
      <c r="J12" s="316"/>
    </row>
    <row r="13" spans="2:28" x14ac:dyDescent="0.2">
      <c r="J13" s="316"/>
    </row>
    <row r="14" spans="2:28" x14ac:dyDescent="0.2">
      <c r="J14" s="316"/>
    </row>
    <row r="15" spans="2:28" x14ac:dyDescent="0.2">
      <c r="J15" s="316"/>
    </row>
    <row r="16" spans="2:28" x14ac:dyDescent="0.2">
      <c r="J16" s="316"/>
    </row>
    <row r="17" spans="2:12" x14ac:dyDescent="0.2">
      <c r="J17" s="316"/>
    </row>
    <row r="18" spans="2:12" x14ac:dyDescent="0.2">
      <c r="J18" s="316"/>
    </row>
    <row r="19" spans="2:12" x14ac:dyDescent="0.2">
      <c r="J19" s="316"/>
    </row>
    <row r="20" spans="2:12" x14ac:dyDescent="0.2">
      <c r="J20" s="316"/>
    </row>
    <row r="21" spans="2:12" x14ac:dyDescent="0.2">
      <c r="J21" s="316"/>
    </row>
    <row r="22" spans="2:12" x14ac:dyDescent="0.2">
      <c r="J22" s="316"/>
    </row>
    <row r="23" spans="2:12" x14ac:dyDescent="0.2">
      <c r="J23" s="316"/>
    </row>
    <row r="24" spans="2:12" x14ac:dyDescent="0.2">
      <c r="J24" s="316"/>
    </row>
    <row r="25" spans="2:12" x14ac:dyDescent="0.2">
      <c r="J25" s="316"/>
    </row>
    <row r="26" spans="2:12" x14ac:dyDescent="0.2">
      <c r="J26" s="316"/>
    </row>
    <row r="27" spans="2:12" x14ac:dyDescent="0.2">
      <c r="J27" s="316"/>
    </row>
    <row r="28" spans="2:12" x14ac:dyDescent="0.2">
      <c r="J28" s="316"/>
    </row>
    <row r="30" spans="2:12" x14ac:dyDescent="0.2">
      <c r="B30" s="193" t="s">
        <v>189</v>
      </c>
      <c r="L30" s="173" t="s">
        <v>200</v>
      </c>
    </row>
    <row r="31" spans="2:12" x14ac:dyDescent="0.2">
      <c r="L31" s="182"/>
    </row>
    <row r="32" spans="2:12" x14ac:dyDescent="0.2">
      <c r="L32" s="182"/>
    </row>
    <row r="33" spans="12:12" x14ac:dyDescent="0.2">
      <c r="L33" s="182"/>
    </row>
    <row r="34" spans="12:12" x14ac:dyDescent="0.2">
      <c r="L34" s="182"/>
    </row>
    <row r="36" spans="12:12" x14ac:dyDescent="0.2">
      <c r="L36" s="182"/>
    </row>
  </sheetData>
  <mergeCells count="7">
    <mergeCell ref="J2:J28"/>
    <mergeCell ref="C4:D4"/>
    <mergeCell ref="E4:F4"/>
    <mergeCell ref="M4:N4"/>
    <mergeCell ref="O4:P4"/>
    <mergeCell ref="B10:I10"/>
    <mergeCell ref="L10:S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U49"/>
  <sheetViews>
    <sheetView workbookViewId="0">
      <selection activeCell="C5" sqref="C5:D5"/>
    </sheetView>
  </sheetViews>
  <sheetFormatPr defaultRowHeight="12.75" x14ac:dyDescent="0.2"/>
  <cols>
    <col min="1" max="1" width="5.7109375" style="158" customWidth="1"/>
    <col min="2" max="2" width="65.7109375" style="158" customWidth="1"/>
    <col min="3" max="6" width="9.7109375" style="158" customWidth="1"/>
    <col min="7" max="7" width="5.7109375" style="158" customWidth="1"/>
    <col min="8" max="16384" width="9.140625" style="158"/>
  </cols>
  <sheetData>
    <row r="1" spans="2:18" s="157" customFormat="1" x14ac:dyDescent="0.2">
      <c r="B1" s="194"/>
    </row>
    <row r="2" spans="2:18" s="157" customFormat="1" x14ac:dyDescent="0.2">
      <c r="B2" s="194"/>
      <c r="H2" s="310" t="s">
        <v>201</v>
      </c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2:18" x14ac:dyDescent="0.2">
      <c r="B3" s="195" t="s">
        <v>201</v>
      </c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</row>
    <row r="5" spans="2:18" s="179" customFormat="1" x14ac:dyDescent="0.2">
      <c r="B5" s="319"/>
      <c r="C5" s="318" t="s">
        <v>22</v>
      </c>
      <c r="D5" s="321"/>
      <c r="E5" s="318" t="s">
        <v>1</v>
      </c>
      <c r="F5" s="322"/>
    </row>
    <row r="6" spans="2:18" s="179" customFormat="1" x14ac:dyDescent="0.2">
      <c r="B6" s="320"/>
      <c r="C6" s="281">
        <v>2020</v>
      </c>
      <c r="D6" s="281">
        <v>2022</v>
      </c>
      <c r="E6" s="281">
        <v>2020</v>
      </c>
      <c r="F6" s="278">
        <v>2022</v>
      </c>
    </row>
    <row r="7" spans="2:18" s="179" customFormat="1" x14ac:dyDescent="0.2">
      <c r="B7" s="196" t="s">
        <v>202</v>
      </c>
      <c r="C7" s="197">
        <v>17.3</v>
      </c>
      <c r="D7" s="197">
        <v>15.6</v>
      </c>
      <c r="E7" s="197">
        <v>13.8</v>
      </c>
      <c r="F7" s="198">
        <v>16.3</v>
      </c>
    </row>
    <row r="8" spans="2:18" s="179" customFormat="1" x14ac:dyDescent="0.2">
      <c r="B8" s="199" t="s">
        <v>203</v>
      </c>
      <c r="C8" s="200">
        <v>21.9</v>
      </c>
      <c r="D8" s="200">
        <v>25.6</v>
      </c>
      <c r="E8" s="200">
        <v>21.7</v>
      </c>
      <c r="F8" s="201">
        <v>30.5</v>
      </c>
    </row>
    <row r="9" spans="2:18" s="179" customFormat="1" x14ac:dyDescent="0.2">
      <c r="B9" s="199" t="s">
        <v>204</v>
      </c>
      <c r="C9" s="200">
        <v>13.8</v>
      </c>
      <c r="D9" s="200">
        <v>6.9</v>
      </c>
      <c r="E9" s="200">
        <v>9.9</v>
      </c>
      <c r="F9" s="201">
        <v>4</v>
      </c>
    </row>
    <row r="10" spans="2:18" s="179" customFormat="1" x14ac:dyDescent="0.2">
      <c r="B10" s="199" t="s">
        <v>205</v>
      </c>
      <c r="C10" s="200">
        <v>4</v>
      </c>
      <c r="D10" s="200">
        <v>2.7</v>
      </c>
      <c r="E10" s="200">
        <v>6.4</v>
      </c>
      <c r="F10" s="201">
        <v>4.4000000000000004</v>
      </c>
    </row>
    <row r="11" spans="2:18" s="179" customFormat="1" x14ac:dyDescent="0.2">
      <c r="B11" s="199" t="s">
        <v>206</v>
      </c>
      <c r="C11" s="200">
        <v>5.6</v>
      </c>
      <c r="D11" s="200">
        <v>3.4</v>
      </c>
      <c r="E11" s="200">
        <v>6.2</v>
      </c>
      <c r="F11" s="201">
        <v>3.4</v>
      </c>
    </row>
    <row r="12" spans="2:18" s="179" customFormat="1" x14ac:dyDescent="0.2">
      <c r="B12" s="199" t="s">
        <v>207</v>
      </c>
      <c r="C12" s="200">
        <v>15.6</v>
      </c>
      <c r="D12" s="200">
        <v>22.8</v>
      </c>
      <c r="E12" s="200">
        <v>13.5</v>
      </c>
      <c r="F12" s="201">
        <v>17.3</v>
      </c>
    </row>
    <row r="13" spans="2:18" s="179" customFormat="1" x14ac:dyDescent="0.2">
      <c r="B13" s="199" t="s">
        <v>208</v>
      </c>
      <c r="C13" s="200">
        <v>0.9</v>
      </c>
      <c r="D13" s="200">
        <v>1</v>
      </c>
      <c r="E13" s="200">
        <v>0.9</v>
      </c>
      <c r="F13" s="201" t="s">
        <v>78</v>
      </c>
    </row>
    <row r="14" spans="2:18" x14ac:dyDescent="0.2">
      <c r="B14" s="202" t="s">
        <v>209</v>
      </c>
      <c r="C14" s="203">
        <v>20.9</v>
      </c>
      <c r="D14" s="203">
        <v>22</v>
      </c>
      <c r="E14" s="203">
        <v>27.6</v>
      </c>
      <c r="F14" s="204">
        <v>24.1</v>
      </c>
    </row>
    <row r="16" spans="2:18" x14ac:dyDescent="0.2">
      <c r="B16" s="173" t="s">
        <v>189</v>
      </c>
      <c r="C16" s="171"/>
      <c r="D16" s="171"/>
      <c r="E16" s="171"/>
      <c r="F16" s="171"/>
    </row>
    <row r="22" spans="2:21" x14ac:dyDescent="0.2">
      <c r="H22" s="173" t="s">
        <v>189</v>
      </c>
    </row>
    <row r="23" spans="2:21" x14ac:dyDescent="0.2">
      <c r="H23" s="173"/>
    </row>
    <row r="24" spans="2:21" x14ac:dyDescent="0.2"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</row>
    <row r="25" spans="2:21" ht="0.75" customHeight="1" x14ac:dyDescent="0.2"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</row>
    <row r="26" spans="2:21" ht="15" x14ac:dyDescent="0.25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</row>
    <row r="27" spans="2:21" x14ac:dyDescent="0.2">
      <c r="H27" s="308" t="s">
        <v>210</v>
      </c>
      <c r="I27" s="308"/>
      <c r="J27" s="308"/>
      <c r="K27" s="308"/>
      <c r="L27" s="308"/>
      <c r="M27" s="308"/>
      <c r="N27" s="308"/>
      <c r="O27" s="308"/>
      <c r="P27" s="308"/>
      <c r="Q27" s="308"/>
      <c r="R27" s="308"/>
    </row>
    <row r="28" spans="2:21" x14ac:dyDescent="0.2">
      <c r="B28" s="195" t="s">
        <v>210</v>
      </c>
    </row>
    <row r="30" spans="2:21" x14ac:dyDescent="0.2">
      <c r="B30" s="319"/>
      <c r="C30" s="318" t="s">
        <v>20</v>
      </c>
      <c r="D30" s="321"/>
      <c r="E30" s="318" t="s">
        <v>21</v>
      </c>
      <c r="F30" s="322"/>
    </row>
    <row r="31" spans="2:21" x14ac:dyDescent="0.2">
      <c r="B31" s="320"/>
      <c r="C31" s="281">
        <v>2020</v>
      </c>
      <c r="D31" s="281">
        <v>2022</v>
      </c>
      <c r="E31" s="281">
        <v>2020</v>
      </c>
      <c r="F31" s="278">
        <v>2022</v>
      </c>
    </row>
    <row r="32" spans="2:21" x14ac:dyDescent="0.2">
      <c r="B32" s="196" t="s">
        <v>253</v>
      </c>
      <c r="C32" s="197">
        <v>17.3</v>
      </c>
      <c r="D32" s="197">
        <v>15.6</v>
      </c>
      <c r="E32" s="197">
        <v>13.8</v>
      </c>
      <c r="F32" s="198">
        <v>16.3</v>
      </c>
    </row>
    <row r="33" spans="2:8" x14ac:dyDescent="0.2">
      <c r="B33" s="199" t="s">
        <v>211</v>
      </c>
      <c r="C33" s="200">
        <v>21.9</v>
      </c>
      <c r="D33" s="200">
        <v>25.6</v>
      </c>
      <c r="E33" s="200">
        <v>21.7</v>
      </c>
      <c r="F33" s="201">
        <v>30.5</v>
      </c>
    </row>
    <row r="34" spans="2:8" x14ac:dyDescent="0.2">
      <c r="B34" s="199" t="s">
        <v>256</v>
      </c>
      <c r="C34" s="200">
        <v>13.8</v>
      </c>
      <c r="D34" s="200">
        <v>6.9</v>
      </c>
      <c r="E34" s="200">
        <v>9.9</v>
      </c>
      <c r="F34" s="201">
        <v>4</v>
      </c>
    </row>
    <row r="35" spans="2:8" x14ac:dyDescent="0.2">
      <c r="B35" s="199" t="s">
        <v>212</v>
      </c>
      <c r="C35" s="200">
        <v>4</v>
      </c>
      <c r="D35" s="200">
        <v>2.7</v>
      </c>
      <c r="E35" s="200">
        <v>6.4</v>
      </c>
      <c r="F35" s="201">
        <v>4.4000000000000004</v>
      </c>
    </row>
    <row r="36" spans="2:8" x14ac:dyDescent="0.2">
      <c r="B36" s="199" t="s">
        <v>213</v>
      </c>
      <c r="C36" s="200">
        <v>5.6</v>
      </c>
      <c r="D36" s="200">
        <v>3.4</v>
      </c>
      <c r="E36" s="200">
        <v>6.2</v>
      </c>
      <c r="F36" s="201">
        <v>3.4</v>
      </c>
    </row>
    <row r="37" spans="2:8" x14ac:dyDescent="0.2">
      <c r="B37" s="199" t="s">
        <v>254</v>
      </c>
      <c r="C37" s="200">
        <v>15.6</v>
      </c>
      <c r="D37" s="200">
        <v>22.8</v>
      </c>
      <c r="E37" s="200">
        <v>13.5</v>
      </c>
      <c r="F37" s="201">
        <v>17.3</v>
      </c>
    </row>
    <row r="38" spans="2:8" x14ac:dyDescent="0.2">
      <c r="B38" s="199" t="s">
        <v>255</v>
      </c>
      <c r="C38" s="200">
        <v>0.9</v>
      </c>
      <c r="D38" s="200">
        <v>1</v>
      </c>
      <c r="E38" s="200">
        <v>0.9</v>
      </c>
      <c r="F38" s="201" t="s">
        <v>78</v>
      </c>
    </row>
    <row r="39" spans="2:8" x14ac:dyDescent="0.2">
      <c r="B39" s="202" t="s">
        <v>214</v>
      </c>
      <c r="C39" s="203">
        <v>20.9</v>
      </c>
      <c r="D39" s="203">
        <v>22</v>
      </c>
      <c r="E39" s="203">
        <v>27.6</v>
      </c>
      <c r="F39" s="204">
        <v>24.1</v>
      </c>
    </row>
    <row r="41" spans="2:8" x14ac:dyDescent="0.2">
      <c r="B41" s="173" t="s">
        <v>194</v>
      </c>
    </row>
    <row r="48" spans="2:8" x14ac:dyDescent="0.2">
      <c r="H48" s="173"/>
    </row>
    <row r="49" spans="8:8" x14ac:dyDescent="0.2">
      <c r="H49" s="173" t="s">
        <v>194</v>
      </c>
    </row>
  </sheetData>
  <mergeCells count="10">
    <mergeCell ref="H27:R27"/>
    <mergeCell ref="B30:B31"/>
    <mergeCell ref="C30:D30"/>
    <mergeCell ref="E30:F30"/>
    <mergeCell ref="H2:R2"/>
    <mergeCell ref="H3:R3"/>
    <mergeCell ref="B5:B6"/>
    <mergeCell ref="C5:D5"/>
    <mergeCell ref="E5:F5"/>
    <mergeCell ref="B24:U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T48"/>
  <sheetViews>
    <sheetView workbookViewId="0">
      <selection activeCell="E22" sqref="E22"/>
    </sheetView>
  </sheetViews>
  <sheetFormatPr defaultRowHeight="12.75" x14ac:dyDescent="0.2"/>
  <cols>
    <col min="1" max="1" width="5.7109375" style="158" customWidth="1"/>
    <col min="2" max="2" width="65.7109375" style="158" customWidth="1"/>
    <col min="3" max="6" width="9.7109375" style="158" customWidth="1"/>
    <col min="7" max="7" width="5.7109375" style="158" customWidth="1"/>
    <col min="8" max="16384" width="9.140625" style="158"/>
  </cols>
  <sheetData>
    <row r="1" spans="2:18" s="157" customFormat="1" x14ac:dyDescent="0.2"/>
    <row r="2" spans="2:18" x14ac:dyDescent="0.2">
      <c r="B2" s="195" t="s">
        <v>215</v>
      </c>
      <c r="H2" s="308" t="s">
        <v>215</v>
      </c>
      <c r="I2" s="308"/>
      <c r="J2" s="308"/>
      <c r="K2" s="308"/>
      <c r="L2" s="308"/>
      <c r="M2" s="308"/>
      <c r="N2" s="308"/>
      <c r="O2" s="308"/>
      <c r="P2" s="308"/>
      <c r="Q2" s="308"/>
      <c r="R2" s="308"/>
    </row>
    <row r="4" spans="2:18" x14ac:dyDescent="0.2">
      <c r="B4" s="319"/>
      <c r="C4" s="318" t="s">
        <v>22</v>
      </c>
      <c r="D4" s="321"/>
      <c r="E4" s="318" t="s">
        <v>1</v>
      </c>
      <c r="F4" s="322"/>
    </row>
    <row r="5" spans="2:18" x14ac:dyDescent="0.2">
      <c r="B5" s="320"/>
      <c r="C5" s="281">
        <v>2020</v>
      </c>
      <c r="D5" s="281">
        <v>2022</v>
      </c>
      <c r="E5" s="281">
        <v>2020</v>
      </c>
      <c r="F5" s="278">
        <v>2022</v>
      </c>
    </row>
    <row r="6" spans="2:18" x14ac:dyDescent="0.2">
      <c r="B6" s="196" t="s">
        <v>202</v>
      </c>
      <c r="C6" s="197">
        <v>47.9</v>
      </c>
      <c r="D6" s="197">
        <v>32.9</v>
      </c>
      <c r="E6" s="197">
        <v>47.8</v>
      </c>
      <c r="F6" s="198">
        <v>37.5</v>
      </c>
    </row>
    <row r="7" spans="2:18" x14ac:dyDescent="0.2">
      <c r="B7" s="199" t="s">
        <v>203</v>
      </c>
      <c r="C7" s="200">
        <v>2.7</v>
      </c>
      <c r="D7" s="200">
        <v>4.5</v>
      </c>
      <c r="E7" s="200">
        <v>4.0999999999999996</v>
      </c>
      <c r="F7" s="201">
        <v>5.7</v>
      </c>
    </row>
    <row r="8" spans="2:18" x14ac:dyDescent="0.2">
      <c r="B8" s="199" t="s">
        <v>204</v>
      </c>
      <c r="C8" s="200">
        <v>11.2</v>
      </c>
      <c r="D8" s="200">
        <v>5.2</v>
      </c>
      <c r="E8" s="200">
        <v>9</v>
      </c>
      <c r="F8" s="201">
        <v>5.5</v>
      </c>
    </row>
    <row r="9" spans="2:18" x14ac:dyDescent="0.2">
      <c r="B9" s="199" t="s">
        <v>205</v>
      </c>
      <c r="C9" s="200">
        <v>1.7</v>
      </c>
      <c r="D9" s="200">
        <v>0.9</v>
      </c>
      <c r="E9" s="200">
        <v>3</v>
      </c>
      <c r="F9" s="201">
        <v>0.6</v>
      </c>
    </row>
    <row r="10" spans="2:18" x14ac:dyDescent="0.2">
      <c r="B10" s="199" t="s">
        <v>206</v>
      </c>
      <c r="C10" s="200">
        <v>19.100000000000001</v>
      </c>
      <c r="D10" s="200">
        <v>20</v>
      </c>
      <c r="E10" s="200">
        <v>15.9</v>
      </c>
      <c r="F10" s="201">
        <v>11.3</v>
      </c>
    </row>
    <row r="11" spans="2:18" x14ac:dyDescent="0.2">
      <c r="B11" s="199" t="s">
        <v>207</v>
      </c>
      <c r="C11" s="200">
        <v>8.3000000000000007</v>
      </c>
      <c r="D11" s="200">
        <v>12.6</v>
      </c>
      <c r="E11" s="200">
        <v>5.0999999999999996</v>
      </c>
      <c r="F11" s="201">
        <v>12.3</v>
      </c>
    </row>
    <row r="12" spans="2:18" x14ac:dyDescent="0.2">
      <c r="B12" s="199" t="s">
        <v>208</v>
      </c>
      <c r="C12" s="200">
        <v>0.6</v>
      </c>
      <c r="D12" s="200">
        <v>0.8</v>
      </c>
      <c r="E12" s="200">
        <v>0.5</v>
      </c>
      <c r="F12" s="201">
        <v>0.3</v>
      </c>
    </row>
    <row r="13" spans="2:18" x14ac:dyDescent="0.2">
      <c r="B13" s="202" t="s">
        <v>209</v>
      </c>
      <c r="C13" s="203">
        <v>8.5</v>
      </c>
      <c r="D13" s="203">
        <v>23.1</v>
      </c>
      <c r="E13" s="203">
        <v>14.6</v>
      </c>
      <c r="F13" s="204">
        <v>26.8</v>
      </c>
    </row>
    <row r="14" spans="2:18" x14ac:dyDescent="0.2">
      <c r="C14" s="171"/>
      <c r="D14" s="171"/>
      <c r="E14" s="171"/>
      <c r="F14" s="171"/>
    </row>
    <row r="15" spans="2:18" x14ac:dyDescent="0.2">
      <c r="B15" s="173" t="s">
        <v>189</v>
      </c>
      <c r="C15" s="171"/>
      <c r="D15" s="171"/>
      <c r="E15" s="171"/>
      <c r="F15" s="171"/>
    </row>
    <row r="22" spans="2:20" x14ac:dyDescent="0.2">
      <c r="H22" s="173" t="s">
        <v>189</v>
      </c>
    </row>
    <row r="24" spans="2:20" x14ac:dyDescent="0.2"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</row>
    <row r="25" spans="2:20" ht="4.5" customHeight="1" x14ac:dyDescent="0.2"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</row>
    <row r="27" spans="2:20" x14ac:dyDescent="0.2">
      <c r="B27" s="176" t="s">
        <v>216</v>
      </c>
      <c r="H27" s="308" t="s">
        <v>216</v>
      </c>
      <c r="I27" s="308"/>
      <c r="J27" s="308"/>
      <c r="K27" s="308"/>
      <c r="L27" s="308"/>
      <c r="M27" s="308"/>
      <c r="N27" s="308"/>
      <c r="O27" s="308"/>
      <c r="P27" s="308"/>
      <c r="Q27" s="308"/>
      <c r="R27" s="308"/>
    </row>
    <row r="29" spans="2:20" x14ac:dyDescent="0.2">
      <c r="B29" s="319"/>
      <c r="C29" s="318" t="s">
        <v>20</v>
      </c>
      <c r="D29" s="321"/>
      <c r="E29" s="318" t="s">
        <v>21</v>
      </c>
      <c r="F29" s="322"/>
    </row>
    <row r="30" spans="2:20" x14ac:dyDescent="0.2">
      <c r="B30" s="320"/>
      <c r="C30" s="281">
        <v>2020</v>
      </c>
      <c r="D30" s="281">
        <v>2022</v>
      </c>
      <c r="E30" s="281">
        <v>2020</v>
      </c>
      <c r="F30" s="278">
        <v>2022</v>
      </c>
    </row>
    <row r="31" spans="2:20" x14ac:dyDescent="0.2">
      <c r="B31" s="196" t="s">
        <v>253</v>
      </c>
      <c r="C31" s="197">
        <v>47.9</v>
      </c>
      <c r="D31" s="197">
        <v>32.9</v>
      </c>
      <c r="E31" s="197">
        <v>47.8</v>
      </c>
      <c r="F31" s="198">
        <v>37.5</v>
      </c>
    </row>
    <row r="32" spans="2:20" x14ac:dyDescent="0.2">
      <c r="B32" s="199" t="s">
        <v>211</v>
      </c>
      <c r="C32" s="200">
        <v>2.7</v>
      </c>
      <c r="D32" s="200">
        <v>4.5</v>
      </c>
      <c r="E32" s="200">
        <v>4.0999999999999996</v>
      </c>
      <c r="F32" s="201">
        <v>5.7</v>
      </c>
    </row>
    <row r="33" spans="2:8" x14ac:dyDescent="0.2">
      <c r="B33" s="199" t="s">
        <v>256</v>
      </c>
      <c r="C33" s="200">
        <v>11.2</v>
      </c>
      <c r="D33" s="200">
        <v>5.2</v>
      </c>
      <c r="E33" s="200">
        <v>9</v>
      </c>
      <c r="F33" s="201">
        <v>5.5</v>
      </c>
    </row>
    <row r="34" spans="2:8" x14ac:dyDescent="0.2">
      <c r="B34" s="199" t="s">
        <v>212</v>
      </c>
      <c r="C34" s="200">
        <v>1.7</v>
      </c>
      <c r="D34" s="200">
        <v>0.9</v>
      </c>
      <c r="E34" s="200">
        <v>3</v>
      </c>
      <c r="F34" s="201">
        <v>0.6</v>
      </c>
    </row>
    <row r="35" spans="2:8" x14ac:dyDescent="0.2">
      <c r="B35" s="199" t="s">
        <v>213</v>
      </c>
      <c r="C35" s="200">
        <v>19.100000000000001</v>
      </c>
      <c r="D35" s="200">
        <v>20</v>
      </c>
      <c r="E35" s="200">
        <v>15.9</v>
      </c>
      <c r="F35" s="201">
        <v>11.3</v>
      </c>
    </row>
    <row r="36" spans="2:8" x14ac:dyDescent="0.2">
      <c r="B36" s="199" t="s">
        <v>254</v>
      </c>
      <c r="C36" s="200">
        <v>8.3000000000000007</v>
      </c>
      <c r="D36" s="200">
        <v>12.6</v>
      </c>
      <c r="E36" s="200">
        <v>5.0999999999999996</v>
      </c>
      <c r="F36" s="201">
        <v>12.3</v>
      </c>
    </row>
    <row r="37" spans="2:8" x14ac:dyDescent="0.2">
      <c r="B37" s="199" t="s">
        <v>255</v>
      </c>
      <c r="C37" s="200">
        <v>0.6</v>
      </c>
      <c r="D37" s="200">
        <v>0.8</v>
      </c>
      <c r="E37" s="200">
        <v>0.5</v>
      </c>
      <c r="F37" s="201">
        <v>0.3</v>
      </c>
    </row>
    <row r="38" spans="2:8" x14ac:dyDescent="0.2">
      <c r="B38" s="202" t="s">
        <v>214</v>
      </c>
      <c r="C38" s="203">
        <v>8.5</v>
      </c>
      <c r="D38" s="203">
        <v>23.1</v>
      </c>
      <c r="E38" s="203">
        <v>14.6</v>
      </c>
      <c r="F38" s="204">
        <v>26.8</v>
      </c>
    </row>
    <row r="40" spans="2:8" x14ac:dyDescent="0.2">
      <c r="B40" s="173" t="s">
        <v>194</v>
      </c>
    </row>
    <row r="48" spans="2:8" x14ac:dyDescent="0.2">
      <c r="H48" s="173" t="s">
        <v>194</v>
      </c>
    </row>
  </sheetData>
  <mergeCells count="9">
    <mergeCell ref="B29:B30"/>
    <mergeCell ref="C29:D29"/>
    <mergeCell ref="E29:F29"/>
    <mergeCell ref="H2:R2"/>
    <mergeCell ref="B4:B5"/>
    <mergeCell ref="C4:D4"/>
    <mergeCell ref="E4:F4"/>
    <mergeCell ref="B24:T25"/>
    <mergeCell ref="H27:R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Здравство</vt:lpstr>
      <vt:lpstr>1gr</vt:lpstr>
      <vt:lpstr>2gr</vt:lpstr>
      <vt:lpstr>3gr</vt:lpstr>
      <vt:lpstr>4gr</vt:lpstr>
      <vt:lpstr>5gr </vt:lpstr>
      <vt:lpstr>6gr </vt:lpstr>
      <vt:lpstr>7gr </vt:lpstr>
      <vt:lpstr>8gr</vt:lpstr>
      <vt:lpstr>7g</vt:lpstr>
      <vt:lpstr>9gr</vt:lpstr>
      <vt:lpstr>10gr</vt:lpstr>
      <vt:lpstr>11gr</vt:lpstr>
      <vt:lpstr>12t</vt:lpstr>
      <vt:lpstr>13t</vt:lpstr>
      <vt:lpstr>14gr</vt:lpstr>
      <vt:lpstr>15t</vt:lpstr>
      <vt:lpstr>16gr</vt:lpstr>
      <vt:lpstr>17gr</vt:lpstr>
      <vt:lpstr>18m</vt:lpstr>
      <vt:lpstr>19gr </vt:lpstr>
      <vt:lpstr>20gr</vt:lpstr>
      <vt:lpstr>21gr </vt:lpstr>
      <vt:lpstr>22gr</vt:lpstr>
    </vt:vector>
  </TitlesOfParts>
  <Company>Републички завод за статистику</Company>
  <LinksUpToDate>false</LinksUpToDate>
  <SharedDoc>false</SharedDoc>
  <HyperlinkBase>https://www.stat.gov.rs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Жене и мушкарци у Републици Србији 2023.</dc:title>
  <dc:subject>2. Здравство - табеле, мапе и графикони</dc:subject>
  <dc:creator>Републички завод за статистику</dc:creator>
  <cp:lastModifiedBy>Vladica Jankovic</cp:lastModifiedBy>
  <cp:lastPrinted>2024-02-09T06:57:25Z</cp:lastPrinted>
  <dcterms:created xsi:type="dcterms:W3CDTF">2011-08-18T09:47:48Z</dcterms:created>
  <dcterms:modified xsi:type="dcterms:W3CDTF">2024-02-09T06:57:51Z</dcterms:modified>
</cp:coreProperties>
</file>