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7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8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PUBLIKACIJE\RZS\Zene i Muskarci u Srbiji\2023\FINAL XLS - ZA SAJT v2 - KUCA\"/>
    </mc:Choice>
  </mc:AlternateContent>
  <bookViews>
    <workbookView xWindow="0" yWindow="0" windowWidth="24000" windowHeight="9735" tabRatio="783"/>
  </bookViews>
  <sheets>
    <sheet name="Stanovnistvo" sheetId="88" r:id="rId1"/>
    <sheet name="1gr" sheetId="70" r:id="rId2"/>
    <sheet name="2m" sheetId="66" r:id="rId3"/>
    <sheet name="2m podaci" sheetId="96" state="hidden" r:id="rId4"/>
    <sheet name="3gr" sheetId="31" r:id="rId5"/>
    <sheet name="4t" sheetId="91" r:id="rId6"/>
    <sheet name="5gr" sheetId="90" r:id="rId7"/>
    <sheet name="6gr" sheetId="93" r:id="rId8"/>
    <sheet name="7gr" sheetId="92" r:id="rId9"/>
    <sheet name="8gr" sheetId="87" r:id="rId10"/>
    <sheet name="9gr" sheetId="74" r:id="rId11"/>
    <sheet name="10gr" sheetId="10" r:id="rId12"/>
    <sheet name="11gr" sheetId="48" r:id="rId13"/>
    <sheet name="12gr" sheetId="49" r:id="rId14"/>
    <sheet name="13gr" sheetId="85" r:id="rId15"/>
    <sheet name="14gr" sheetId="75" r:id="rId16"/>
    <sheet name="15gr" sheetId="51" r:id="rId17"/>
    <sheet name="16t" sheetId="52" r:id="rId18"/>
    <sheet name="17gр" sheetId="55" r:id="rId19"/>
    <sheet name="18gr" sheetId="84" r:id="rId20"/>
    <sheet name="19g" sheetId="78" r:id="rId21"/>
    <sheet name="20 m" sheetId="79" r:id="rId22"/>
    <sheet name="20 podaci" sheetId="95" state="hidden" r:id="rId23"/>
  </sheets>
  <calcPr calcId="162913"/>
</workbook>
</file>

<file path=xl/calcChain.xml><?xml version="1.0" encoding="utf-8"?>
<calcChain xmlns="http://schemas.openxmlformats.org/spreadsheetml/2006/main">
  <c r="H31" i="52" l="1"/>
  <c r="G31" i="52"/>
  <c r="H30" i="52"/>
  <c r="G30" i="52"/>
  <c r="H29" i="52"/>
  <c r="G29" i="52"/>
  <c r="H28" i="52"/>
  <c r="G28" i="52"/>
  <c r="H27" i="52"/>
  <c r="G27" i="52"/>
  <c r="H26" i="52"/>
  <c r="G26" i="52"/>
  <c r="J12" i="52"/>
  <c r="I12" i="52"/>
  <c r="H12" i="52"/>
  <c r="G12" i="52"/>
  <c r="J11" i="52"/>
  <c r="I11" i="52"/>
  <c r="H11" i="52"/>
  <c r="G11" i="52"/>
  <c r="J10" i="52"/>
  <c r="I10" i="52"/>
  <c r="H10" i="52"/>
  <c r="G10" i="52"/>
  <c r="J9" i="52"/>
  <c r="I9" i="52"/>
  <c r="H9" i="52"/>
  <c r="G9" i="52"/>
  <c r="J8" i="52"/>
  <c r="I8" i="52"/>
  <c r="H8" i="52"/>
  <c r="G8" i="52"/>
  <c r="J7" i="52"/>
  <c r="H7" i="52"/>
  <c r="G7" i="52"/>
</calcChain>
</file>

<file path=xl/sharedStrings.xml><?xml version="1.0" encoding="utf-8"?>
<sst xmlns="http://schemas.openxmlformats.org/spreadsheetml/2006/main" count="520" uniqueCount="312">
  <si>
    <t>Мушкарци</t>
  </si>
  <si>
    <t>Жене</t>
  </si>
  <si>
    <t>Непознато</t>
  </si>
  <si>
    <t>Неудата/неожењен</t>
  </si>
  <si>
    <t>Удовица/удовац</t>
  </si>
  <si>
    <t>-</t>
  </si>
  <si>
    <t>15-19</t>
  </si>
  <si>
    <t>60-64</t>
  </si>
  <si>
    <t>%</t>
  </si>
  <si>
    <t>20-24</t>
  </si>
  <si>
    <t>жене</t>
  </si>
  <si>
    <t>мушкарци</t>
  </si>
  <si>
    <t>Старост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</si>
  <si>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</si>
  <si>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</si>
  <si>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</si>
  <si>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</si>
  <si>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</si>
  <si>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</si>
  <si>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</si>
  <si>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</si>
  <si>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</si>
  <si>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</si>
  <si>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</si>
  <si>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</si>
  <si>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</si>
  <si>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+</t>
  </si>
  <si>
    <t>5 – 9</t>
  </si>
  <si>
    <t>25-29</t>
  </si>
  <si>
    <t>30-34</t>
  </si>
  <si>
    <t>35-39</t>
  </si>
  <si>
    <t>40-44</t>
  </si>
  <si>
    <t>45-49</t>
  </si>
  <si>
    <t>50-54</t>
  </si>
  <si>
    <t>55-59</t>
  </si>
  <si>
    <t>65-69</t>
  </si>
  <si>
    <t>70-74</t>
  </si>
  <si>
    <t>Закључени бракови</t>
  </si>
  <si>
    <t>Разведени бракови</t>
  </si>
  <si>
    <t>Девојчице</t>
  </si>
  <si>
    <t>Дечаци</t>
  </si>
  <si>
    <t>у браку</t>
  </si>
  <si>
    <t>ван брака</t>
  </si>
  <si>
    <t>25–34</t>
  </si>
  <si>
    <t>35–44</t>
  </si>
  <si>
    <t>45–54</t>
  </si>
  <si>
    <t>15–64</t>
  </si>
  <si>
    <t>Извор: Попис становништва, домаћинстава и станова, РЗС.</t>
  </si>
  <si>
    <t>Извор: Витална статистика, РЗС.</t>
  </si>
  <si>
    <t>Извор: Унутрашње миграције, РЗС.</t>
  </si>
  <si>
    <t>Married</t>
  </si>
  <si>
    <t>Divorced</t>
  </si>
  <si>
    <t>Unknown</t>
  </si>
  <si>
    <t>Women</t>
  </si>
  <si>
    <t>Men</t>
  </si>
  <si>
    <t xml:space="preserve">0 – 4 </t>
  </si>
  <si>
    <t>75+</t>
  </si>
  <si>
    <t>5-9 years older</t>
  </si>
  <si>
    <t>Girls</t>
  </si>
  <si>
    <t>Boys</t>
  </si>
  <si>
    <t>Unmarried</t>
  </si>
  <si>
    <t>Marriages</t>
  </si>
  <si>
    <t>Divorces</t>
  </si>
  <si>
    <t>55+</t>
  </si>
  <si>
    <t>Попис</t>
  </si>
  <si>
    <t>Census</t>
  </si>
  <si>
    <t>Age</t>
  </si>
  <si>
    <t>65 +</t>
  </si>
  <si>
    <t xml:space="preserve">Просечна старост </t>
  </si>
  <si>
    <t xml:space="preserve"> </t>
  </si>
  <si>
    <t>25 – 34</t>
  </si>
  <si>
    <t>35 – 44</t>
  </si>
  <si>
    <t>45 – 54</t>
  </si>
  <si>
    <t>45+</t>
  </si>
  <si>
    <t>15–24</t>
  </si>
  <si>
    <t xml:space="preserve">65 + </t>
  </si>
  <si>
    <t xml:space="preserve">80 + </t>
  </si>
  <si>
    <t>Мајкa</t>
  </si>
  <si>
    <t>Mother</t>
  </si>
  <si>
    <t>Father</t>
  </si>
  <si>
    <t>Отац</t>
  </si>
  <si>
    <t>До 24 године</t>
  </si>
  <si>
    <t>Source: Vital statistics, SORS.</t>
  </si>
  <si>
    <t>Source: Census of Population, Households and Dwellings, SORS.</t>
  </si>
  <si>
    <t>До 15 година</t>
  </si>
  <si>
    <t>Source: Internal migrations, SORS.</t>
  </si>
  <si>
    <t xml:space="preserve"> До 14 година </t>
  </si>
  <si>
    <t xml:space="preserve"> 15– 64</t>
  </si>
  <si>
    <t xml:space="preserve"> 65+</t>
  </si>
  <si>
    <t>Source: Population projection, SORS.</t>
  </si>
  <si>
    <t>разведени бракови</t>
  </si>
  <si>
    <t>закључени бракови</t>
  </si>
  <si>
    <t xml:space="preserve">Below 15 </t>
  </si>
  <si>
    <t xml:space="preserve"> 15–64</t>
  </si>
  <si>
    <t>Mлађи супружник
(младожења)</t>
  </si>
  <si>
    <t>Median age</t>
  </si>
  <si>
    <t>0-4</t>
  </si>
  <si>
    <t xml:space="preserve"> 5-9</t>
  </si>
  <si>
    <t xml:space="preserve"> 10-14</t>
  </si>
  <si>
    <t>15-24</t>
  </si>
  <si>
    <t>25-34</t>
  </si>
  <si>
    <t>35-44</t>
  </si>
  <si>
    <t>45-54</t>
  </si>
  <si>
    <t>55-64</t>
  </si>
  <si>
    <t>Population by age and sex, projection, 2040 (%)</t>
  </si>
  <si>
    <t>Просечна старост становништва</t>
  </si>
  <si>
    <t>Коефицијент укупне зависности</t>
  </si>
  <si>
    <t>Витални индекс</t>
  </si>
  <si>
    <t>Коефицијент зависности млађег становништва</t>
  </si>
  <si>
    <t>Average age of population</t>
  </si>
  <si>
    <t>Индекс старења становништва</t>
  </si>
  <si>
    <t>Ageing index of population</t>
  </si>
  <si>
    <t>Vital index</t>
  </si>
  <si>
    <t>Извор: Процене становништва, РЗС.</t>
  </si>
  <si>
    <t>The rate of total dependencе</t>
  </si>
  <si>
    <t>Dependancy rate of the younger population</t>
  </si>
  <si>
    <t xml:space="preserve">Dependancy rate of the population over 65 years </t>
  </si>
  <si>
    <t xml:space="preserve">     Жене</t>
  </si>
  <si>
    <t xml:space="preserve">     Mушкарци</t>
  </si>
  <si>
    <t>.</t>
  </si>
  <si>
    <t>Извор: Процене и пројекције становништва, РЗС.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</si>
  <si>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</si>
  <si>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/>
  </si>
  <si>
    <t/>
  </si>
  <si>
    <t/>
  </si>
  <si>
    <t/>
  </si>
  <si>
    <t/>
  </si>
  <si>
    <t/>
  </si>
  <si>
    <t>Брак пре 15. године</t>
  </si>
  <si>
    <t>Брак пре 18. године</t>
  </si>
  <si>
    <t>In union before 15</t>
  </si>
  <si>
    <t>In union before 18</t>
  </si>
  <si>
    <t>Становништво према старости и полу, пројекцијe, 2040. (%)</t>
  </si>
  <si>
    <t>Извор: Пројекцијe становништва, РЗС.</t>
  </si>
  <si>
    <t>Извор: Истраживање вишеструких показатеља (MICS), РЗС и УНИЦЕФ.</t>
  </si>
  <si>
    <t>Source: Multiple indicator cluster survey (MICS), SORS and UNICEF.</t>
  </si>
  <si>
    <t>Proportion of children aged 5‑17 years engaged in child labour, by sex, 2019 (%)</t>
  </si>
  <si>
    <t/>
  </si>
  <si>
    <t xml:space="preserve">Мушкарци </t>
  </si>
  <si>
    <t>Живорођени, број</t>
  </si>
  <si>
    <t>Живорођени, %</t>
  </si>
  <si>
    <t>Live births, number</t>
  </si>
  <si>
    <t>Live births, %</t>
  </si>
  <si>
    <t xml:space="preserve">Удео деце старости до 5 година чије је рођење уписано у матичне књиге које води надлежни орган, према полу, 2005-2019. (%) </t>
  </si>
  <si>
    <t>Proportion of children under 5 years of age whose births have been registered with a civil authority, by sex, 2005-2019 (%)</t>
  </si>
  <si>
    <t>Source: Multiple indicators cluster survey (MICS), SORS and UNICEF.</t>
  </si>
  <si>
    <t>10+ година супружник
старији</t>
  </si>
  <si>
    <t>10+ years older spouse</t>
  </si>
  <si>
    <t>Younger groom</t>
  </si>
  <si>
    <t>Up to 14</t>
  </si>
  <si>
    <t xml:space="preserve">Up to 24 </t>
  </si>
  <si>
    <t/>
  </si>
  <si>
    <t/>
  </si>
  <si>
    <t>Просечна старост становништва према полу, 1921–2022.</t>
  </si>
  <si>
    <t>Извор: Пописи становништва, РЗС.</t>
  </si>
  <si>
    <t>Population by censuses 1921-2022, by sex (in millions)</t>
  </si>
  <si>
    <t>Source: Censuses of Population, SORS.</t>
  </si>
  <si>
    <t>Становништво према старости и полу, 2022. (%)</t>
  </si>
  <si>
    <t>Извор: Попис становништва, РЗС.</t>
  </si>
  <si>
    <t>Population by age and sex, 2022 (%)</t>
  </si>
  <si>
    <t>Source: Census of Population, SORS.</t>
  </si>
  <si>
    <t>Просечна старост становништва и општи показатељи о становништву, према полу, 2015. и 2022.</t>
  </si>
  <si>
    <t>Average age of the population and general indicators of the population, by sex, 2015 and 2022</t>
  </si>
  <si>
    <t/>
  </si>
  <si>
    <t>2022 *</t>
  </si>
  <si>
    <t>Закључени и разведени бракови, 2011-2022.</t>
  </si>
  <si>
    <t>Закључени први бракови</t>
  </si>
  <si>
    <t xml:space="preserve">Marriages and divorces, 2011-2022 </t>
  </si>
  <si>
    <t>First marriages</t>
  </si>
  <si>
    <t>Закључени и разведени бракови према старости и полу супружника, 2022. (у хиљадама)</t>
  </si>
  <si>
    <t>Marriages and divorces, by age and sex of spouses, 2022 (in thousands)</t>
  </si>
  <si>
    <t>Разлика у годинама између супружника, 2016, 2018, 2020. и 2022. (%)</t>
  </si>
  <si>
    <t>Spousal age difference, 2016, 2018, 2020 and 2022 (%)</t>
  </si>
  <si>
    <t>Живорођени према старости и брачном статусу мајке, 2011. и 2022. (%)</t>
  </si>
  <si>
    <t>Становништво старости 15 и више година према законском брачном статусу и полу, 2022. (%)</t>
  </si>
  <si>
    <t>Удата/ожењен</t>
  </si>
  <si>
    <t>Разведени</t>
  </si>
  <si>
    <t>Never married</t>
  </si>
  <si>
    <t>Widowed</t>
  </si>
  <si>
    <t>Population aged 15 and over, by legal marital status and sex, 2022 (%)</t>
  </si>
  <si>
    <t>Становништво старости 15 и више година које живи у ванбрачној заједници, према стaрости и полу, 2022. (у хиљадама)</t>
  </si>
  <si>
    <t>Population aged 15 and over who live in consensual union, by age and sex, 2022 (in thousands)</t>
  </si>
  <si>
    <t/>
  </si>
  <si>
    <t>Median age of mothers and fathers at birth of first child, 2012-2022</t>
  </si>
  <si>
    <t/>
  </si>
  <si>
    <t>Мигрантско становништво према старости и полу, 2022. (%)</t>
  </si>
  <si>
    <t>Migrant population, by age and sex, 2022 (in thousands)</t>
  </si>
  <si>
    <t>Migrant population, by age and sex, 2022 (%)</t>
  </si>
  <si>
    <r>
      <t>Становништво по пописима 1921</t>
    </r>
    <r>
      <rPr>
        <b/>
        <sz val="10"/>
        <rFont val="Calibri"/>
        <family val="2"/>
      </rPr>
      <t>‒</t>
    </r>
    <r>
      <rPr>
        <b/>
        <sz val="10"/>
        <rFont val="Arial"/>
        <family val="2"/>
      </rPr>
      <t>2022, према полу (у милионима)</t>
    </r>
  </si>
  <si>
    <r>
      <t>5</t>
    </r>
    <r>
      <rPr>
        <sz val="10"/>
        <color theme="1"/>
        <rFont val="Calibri"/>
        <family val="2"/>
      </rPr>
      <t>‒</t>
    </r>
    <r>
      <rPr>
        <sz val="10"/>
        <color theme="1"/>
        <rFont val="Arial"/>
        <family val="2"/>
      </rPr>
      <t>9 година
старији</t>
    </r>
  </si>
  <si>
    <r>
      <t xml:space="preserve">Извор: </t>
    </r>
    <r>
      <rPr>
        <sz val="10"/>
        <color indexed="8"/>
        <rFont val="Arial"/>
        <family val="2"/>
        <charset val="238"/>
      </rPr>
      <t>Витална с</t>
    </r>
    <r>
      <rPr>
        <sz val="10"/>
        <rFont val="Arial"/>
        <family val="2"/>
        <charset val="238"/>
      </rPr>
      <t>татистика, РЗС.</t>
    </r>
  </si>
  <si>
    <t>Nuts3</t>
  </si>
  <si>
    <t>nOblastL</t>
  </si>
  <si>
    <t>Total Of a</t>
  </si>
  <si>
    <t>RS110</t>
  </si>
  <si>
    <t>Beogradska oblast</t>
  </si>
  <si>
    <t>RS121</t>
  </si>
  <si>
    <t>Zapadnobačka oblast</t>
  </si>
  <si>
    <t>RS122</t>
  </si>
  <si>
    <t>Južnobanatska oblast</t>
  </si>
  <si>
    <t>RS123</t>
  </si>
  <si>
    <t>Južnobačka oblast</t>
  </si>
  <si>
    <t>RS124</t>
  </si>
  <si>
    <t>Severnobanatska oblast</t>
  </si>
  <si>
    <t>RS125</t>
  </si>
  <si>
    <t>Severnobačka oblast</t>
  </si>
  <si>
    <t>RS126</t>
  </si>
  <si>
    <t>Srednjobanatska oblast</t>
  </si>
  <si>
    <t>RS127</t>
  </si>
  <si>
    <t>Sremska oblast</t>
  </si>
  <si>
    <t>RS211</t>
  </si>
  <si>
    <t>Zlatiborska oblast</t>
  </si>
  <si>
    <t>RS212</t>
  </si>
  <si>
    <t>Kolubarska oblast</t>
  </si>
  <si>
    <t>RS213</t>
  </si>
  <si>
    <t>Mačvanska oblast</t>
  </si>
  <si>
    <t>RS214</t>
  </si>
  <si>
    <t>Moravička oblast</t>
  </si>
  <si>
    <t>RS215</t>
  </si>
  <si>
    <t>Pomoravska oblast</t>
  </si>
  <si>
    <t>RS216</t>
  </si>
  <si>
    <t>Rasinska oblast</t>
  </si>
  <si>
    <t>RS217</t>
  </si>
  <si>
    <t>Raška oblast</t>
  </si>
  <si>
    <t>RS218</t>
  </si>
  <si>
    <t>Šumadijska oblast</t>
  </si>
  <si>
    <t>RS221</t>
  </si>
  <si>
    <t>Borska oblast</t>
  </si>
  <si>
    <t>RS222</t>
  </si>
  <si>
    <t>Braničevska oblast</t>
  </si>
  <si>
    <t>RS223</t>
  </si>
  <si>
    <t>Zaječarska oblast</t>
  </si>
  <si>
    <t>RS224</t>
  </si>
  <si>
    <t>Jablanička oblast</t>
  </si>
  <si>
    <t>RS225</t>
  </si>
  <si>
    <t>Nišavska oblast</t>
  </si>
  <si>
    <t>RS226</t>
  </si>
  <si>
    <t>Pirotska oblast</t>
  </si>
  <si>
    <t>RS227</t>
  </si>
  <si>
    <t>Podunavska oblast</t>
  </si>
  <si>
    <t>RS228</t>
  </si>
  <si>
    <t>Pčinjska oblast</t>
  </si>
  <si>
    <t>RS229</t>
  </si>
  <si>
    <t>Toplička oblast</t>
  </si>
  <si>
    <t>doseljeni</t>
  </si>
  <si>
    <t>Muškarci</t>
  </si>
  <si>
    <t>Žene</t>
  </si>
  <si>
    <t>ukupno stanovništvo</t>
  </si>
  <si>
    <t>musko</t>
  </si>
  <si>
    <t>žensko</t>
  </si>
  <si>
    <t>muško</t>
  </si>
  <si>
    <t>Udeo ukupno doseljenih muškaraca u ukupnom broju muškaraca i udeo doseljenih žena u ukupnom broju žena</t>
  </si>
  <si>
    <t>Popis 2022</t>
  </si>
  <si>
    <t>Ovo su podaci za kartu po oblastima za Popis 2022.</t>
  </si>
  <si>
    <t>naziv</t>
  </si>
  <si>
    <t>sifra</t>
  </si>
  <si>
    <t>zene</t>
  </si>
  <si>
    <t>muskarci</t>
  </si>
  <si>
    <t>Београдска област</t>
  </si>
  <si>
    <t>Борска област</t>
  </si>
  <si>
    <t>Браничевска област</t>
  </si>
  <si>
    <t>Зајечарска област</t>
  </si>
  <si>
    <t>Западнобачка област</t>
  </si>
  <si>
    <t>Златиборска област</t>
  </si>
  <si>
    <t>Јабланичка област</t>
  </si>
  <si>
    <t>Јужнобанатска област</t>
  </si>
  <si>
    <t>Јужнобачка област</t>
  </si>
  <si>
    <t>Колубарска област</t>
  </si>
  <si>
    <t>Мачванска област</t>
  </si>
  <si>
    <t>Моравичка област</t>
  </si>
  <si>
    <t>Нишавска област</t>
  </si>
  <si>
    <t>Пиротска област</t>
  </si>
  <si>
    <t>Подунавска област</t>
  </si>
  <si>
    <t>Поморавска област</t>
  </si>
  <si>
    <t>Пчињска област</t>
  </si>
  <si>
    <t>Расинска област</t>
  </si>
  <si>
    <t>Рашка област</t>
  </si>
  <si>
    <t>Севернобанатска област</t>
  </si>
  <si>
    <t>Севернобачка област</t>
  </si>
  <si>
    <t>Средњобанатска област</t>
  </si>
  <si>
    <t>Сремска област</t>
  </si>
  <si>
    <t>Топличка област</t>
  </si>
  <si>
    <t>Шумадијска област</t>
  </si>
  <si>
    <t>Average age of population, by sex, 1921-2022</t>
  </si>
  <si>
    <r>
      <t xml:space="preserve">Извор: </t>
    </r>
    <r>
      <rPr>
        <sz val="10"/>
        <color indexed="8"/>
        <rFont val="Arial"/>
        <family val="2"/>
        <charset val="238"/>
      </rPr>
      <t>Витална</t>
    </r>
    <r>
      <rPr>
        <sz val="10"/>
        <rFont val="Arial"/>
        <family val="2"/>
        <charset val="238"/>
      </rPr>
      <t xml:space="preserve"> статистика, РЗС.</t>
    </r>
  </si>
  <si>
    <t>Живорођени према полу, 2011–2022. (у хиљадама)</t>
  </si>
  <si>
    <t>Просечна старост мајке и оца при рођењу првог детета, 2012‒2022.</t>
  </si>
  <si>
    <r>
      <t>До 4 године
старији</t>
    </r>
    <r>
      <rPr>
        <vertAlign val="superscript"/>
        <sz val="10"/>
        <color rgb="FFFF0000"/>
        <rFont val="Arial"/>
        <family val="2"/>
      </rPr>
      <t>*</t>
    </r>
  </si>
  <si>
    <t>* Укључени супружници исте старости</t>
  </si>
  <si>
    <r>
      <t>0-4 years older</t>
    </r>
    <r>
      <rPr>
        <vertAlign val="superscript"/>
        <sz val="10"/>
        <color rgb="FFFF0000"/>
        <rFont val="Arial"/>
        <family val="2"/>
      </rPr>
      <t>*</t>
    </r>
  </si>
  <si>
    <t>* Included spouses of the same ages</t>
  </si>
  <si>
    <t>Удео деце старости 5‑17 година која су укључена у дечији рад, према полу, 2019 (%)</t>
  </si>
  <si>
    <t>Коефицијент зависности старијих од 65г</t>
  </si>
  <si>
    <r>
      <t>Густина насељености, према области и полу, 2022. (по km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</si>
  <si>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Population density, by areas and sex, 2022 (per km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</si>
  <si>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 xml:space="preserve">Извор: </t>
    </r>
    <r>
      <rPr>
        <sz val="10"/>
        <color indexed="8"/>
        <rFont val="Arial"/>
        <family val="2"/>
      </rPr>
      <t>Витална</t>
    </r>
    <r>
      <rPr>
        <sz val="10"/>
        <rFont val="Arial"/>
        <family val="2"/>
      </rPr>
      <t xml:space="preserve"> статистика, РЗС.</t>
    </r>
  </si>
  <si>
    <t>Live births by mother’s age and marital status, 2011 and 2022 (%)</t>
  </si>
  <si>
    <t>Source: Population estimates, SORS.</t>
  </si>
  <si>
    <t>Source: Population estimates and projections, SORS.</t>
  </si>
  <si>
    <r>
      <t>Population by broad age groups and sex</t>
    </r>
    <r>
      <rPr>
        <b/>
        <vertAlign val="superscript"/>
        <sz val="10"/>
        <rFont val="Arial"/>
        <family val="2"/>
      </rPr>
      <t>*</t>
    </r>
    <r>
      <rPr>
        <b/>
        <sz val="10"/>
        <rFont val="Arial"/>
        <family val="2"/>
      </rPr>
      <t>, 1922-2040 (%)</t>
    </r>
  </si>
  <si>
    <r>
      <t>Становништво према великим старосним групама и полу</t>
    </r>
    <r>
      <rPr>
        <b/>
        <vertAlign val="superscript"/>
        <sz val="10"/>
        <rFont val="Arial"/>
        <family val="2"/>
      </rPr>
      <t>*</t>
    </r>
    <r>
      <rPr>
        <b/>
        <sz val="10"/>
        <rFont val="Arial"/>
        <family val="2"/>
      </rPr>
      <t>, 2020</t>
    </r>
    <r>
      <rPr>
        <b/>
        <sz val="10"/>
        <rFont val="Calibri"/>
        <family val="2"/>
      </rPr>
      <t>‒</t>
    </r>
    <r>
      <rPr>
        <b/>
        <sz val="10"/>
        <rFont val="Arial"/>
        <family val="2"/>
      </rPr>
      <t>2040. (%)</t>
    </r>
  </si>
  <si>
    <r>
      <rPr>
        <vertAlign val="superscript"/>
        <sz val="10"/>
        <rFont val="Arial"/>
        <family val="2"/>
      </rPr>
      <t>*</t>
    </r>
    <r>
      <rPr>
        <sz val="10"/>
        <rFont val="Arial"/>
        <family val="2"/>
      </rPr>
      <t xml:space="preserve"> 2022 Population estimates, 2030 and 2040 Population projection</t>
    </r>
  </si>
  <si>
    <r>
      <rPr>
        <vertAlign val="superscript"/>
        <sz val="10"/>
        <rFont val="Arial"/>
        <family val="2"/>
      </rPr>
      <t>*</t>
    </r>
    <r>
      <rPr>
        <sz val="10"/>
        <rFont val="Arial"/>
        <family val="2"/>
      </rPr>
      <t xml:space="preserve"> 2022. Процене становништва, 2030. и 2040. Пројекције становништва</t>
    </r>
  </si>
  <si>
    <t xml:space="preserve">         ЦОР 16.9.1</t>
  </si>
  <si>
    <t xml:space="preserve">         SDG 16.9.1</t>
  </si>
  <si>
    <t>Live births by sex, 2011–2022 (in thousands)</t>
  </si>
  <si>
    <t xml:space="preserve">         ЦОР 5.3.1</t>
  </si>
  <si>
    <t xml:space="preserve">         SDG 5.3.1</t>
  </si>
  <si>
    <t>Удео жена старости 20-24 године које су први пут ступиле у брак или ванбрачну заједницу пре 15. године и пре 18. године, 2010, 2014. и 2019. (%)</t>
  </si>
  <si>
    <t>Proportion of women aged 20-24 years who were married or in a union before age 15 and before age 18, 2010, 2014 and 2019 (%)</t>
  </si>
  <si>
    <t xml:space="preserve">          ЦОР 8.7.1</t>
  </si>
  <si>
    <t xml:space="preserve">          SDG 8.7.1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</si>
</sst>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General;;&quot;-&quot;"/>
    <numFmt numFmtId="166" formatCode="0.000"/>
  </numFmts>
  <fonts count="4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sz val="10"/>
      <color indexed="63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"/>
      <family val="2"/>
    </font>
    <font>
      <b/>
      <sz val="10"/>
      <name val="Arial"/>
      <family val="2"/>
      <charset val="238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7"/>
      <color rgb="FFFF000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sz val="11"/>
      <color rgb="FFFF0000"/>
      <name val="Calibri"/>
      <family val="2"/>
    </font>
    <font>
      <b/>
      <sz val="10"/>
      <name val="Calibri"/>
      <family val="2"/>
    </font>
    <font>
      <sz val="10"/>
      <name val="MS Sans Serif"/>
    </font>
    <font>
      <vertAlign val="superscript"/>
      <sz val="10"/>
      <color rgb="FFFF0000"/>
      <name val="Arial"/>
      <family val="2"/>
    </font>
    <font>
      <b/>
      <sz val="10"/>
      <color theme="3" tint="-0.499984740745262"/>
      <name val="Arial"/>
      <family val="2"/>
      <charset val="238"/>
    </font>
    <font>
      <sz val="10"/>
      <color theme="3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rgb="FF000000"/>
      <name val="Arial"/>
      <family val="2"/>
    </font>
    <font>
      <sz val="10"/>
      <color theme="1"/>
      <name val="Calibri"/>
      <family val="2"/>
    </font>
    <font>
      <b/>
      <sz val="10"/>
      <color theme="1"/>
      <name val="Arial"/>
      <family val="2"/>
    </font>
    <font>
      <i/>
      <sz val="10"/>
      <color rgb="FF404141"/>
      <name val="Arial"/>
      <family val="2"/>
    </font>
    <font>
      <b/>
      <sz val="10"/>
      <color rgb="FF1F497D"/>
      <name val="Arial"/>
      <family val="2"/>
    </font>
    <font>
      <sz val="10"/>
      <color rgb="FF1F497D"/>
      <name val="Arial"/>
      <family val="2"/>
    </font>
    <font>
      <sz val="10"/>
      <color indexed="8"/>
      <name val="Arial"/>
    </font>
    <font>
      <sz val="11"/>
      <color indexed="8"/>
      <name val="Calibri"/>
    </font>
    <font>
      <b/>
      <sz val="14"/>
      <name val="Arial"/>
      <family val="2"/>
    </font>
    <font>
      <sz val="11"/>
      <color indexed="8"/>
      <name val="Calibri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sz val="10"/>
      <color rgb="FF242424"/>
      <name val="Arial"/>
      <family val="2"/>
      <charset val="238"/>
    </font>
    <font>
      <sz val="10"/>
      <color rgb="FF333333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EDFE6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rgb="FFDDDDDD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/>
    <xf numFmtId="0" fontId="9" fillId="0" borderId="0"/>
    <xf numFmtId="0" fontId="22" fillId="0" borderId="0"/>
    <xf numFmtId="0" fontId="34" fillId="0" borderId="0"/>
    <xf numFmtId="0" fontId="3" fillId="0" borderId="0"/>
    <xf numFmtId="0" fontId="34" fillId="0" borderId="0"/>
  </cellStyleXfs>
  <cellXfs count="265">
    <xf numFmtId="0" fontId="0" fillId="0" borderId="0" xfId="0"/>
    <xf numFmtId="0" fontId="0" fillId="0" borderId="0" xfId="0" applyFill="1"/>
    <xf numFmtId="0" fontId="8" fillId="0" borderId="0" xfId="0" applyFont="1"/>
    <xf numFmtId="0" fontId="0" fillId="0" borderId="0" xfId="0" applyFill="1" applyBorder="1"/>
    <xf numFmtId="0" fontId="7" fillId="0" borderId="0" xfId="0" applyFont="1"/>
    <xf numFmtId="0" fontId="12" fillId="0" borderId="0" xfId="0" applyFont="1"/>
    <xf numFmtId="0" fontId="13" fillId="0" borderId="0" xfId="0" applyFont="1"/>
    <xf numFmtId="0" fontId="4" fillId="0" borderId="0" xfId="0" applyFont="1"/>
    <xf numFmtId="164" fontId="4" fillId="0" borderId="0" xfId="0" applyNumberFormat="1" applyFont="1"/>
    <xf numFmtId="0" fontId="7" fillId="0" borderId="0" xfId="0" applyFont="1" applyFill="1"/>
    <xf numFmtId="0" fontId="1" fillId="0" borderId="0" xfId="0" applyFont="1"/>
    <xf numFmtId="0" fontId="9" fillId="0" borderId="0" xfId="0" applyFont="1"/>
    <xf numFmtId="0" fontId="1" fillId="0" borderId="0" xfId="0" applyFont="1" applyFill="1"/>
    <xf numFmtId="0" fontId="1" fillId="0" borderId="1" xfId="0" applyFont="1" applyBorder="1"/>
    <xf numFmtId="0" fontId="14" fillId="0" borderId="0" xfId="0" applyFont="1" applyAlignment="1">
      <alignment horizontal="center"/>
    </xf>
    <xf numFmtId="0" fontId="0" fillId="0" borderId="0" xfId="0" applyBorder="1"/>
    <xf numFmtId="0" fontId="11" fillId="0" borderId="0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5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3" fillId="0" borderId="0" xfId="1" applyFont="1"/>
    <xf numFmtId="0" fontId="5" fillId="0" borderId="3" xfId="1" applyFont="1" applyBorder="1" applyAlignment="1">
      <alignment horizontal="center"/>
    </xf>
    <xf numFmtId="0" fontId="0" fillId="0" borderId="0" xfId="0" applyAlignment="1"/>
    <xf numFmtId="0" fontId="0" fillId="0" borderId="1" xfId="0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3" borderId="0" xfId="0" applyFill="1"/>
    <xf numFmtId="0" fontId="17" fillId="0" borderId="0" xfId="0" applyFont="1"/>
    <xf numFmtId="0" fontId="15" fillId="0" borderId="0" xfId="0" applyFont="1" applyFill="1"/>
    <xf numFmtId="0" fontId="4" fillId="0" borderId="0" xfId="0" applyFont="1" applyFill="1"/>
    <xf numFmtId="0" fontId="1" fillId="0" borderId="0" xfId="0" applyFont="1" applyBorder="1"/>
    <xf numFmtId="0" fontId="7" fillId="0" borderId="0" xfId="0" applyFont="1" applyBorder="1"/>
    <xf numFmtId="49" fontId="5" fillId="0" borderId="2" xfId="0" applyNumberFormat="1" applyFont="1" applyBorder="1" applyAlignment="1">
      <alignment horizontal="center"/>
    </xf>
    <xf numFmtId="0" fontId="20" fillId="0" borderId="0" xfId="0" applyFont="1" applyAlignment="1"/>
    <xf numFmtId="0" fontId="20" fillId="0" borderId="0" xfId="0" applyFont="1" applyAlignment="1">
      <alignment wrapText="1"/>
    </xf>
    <xf numFmtId="0" fontId="12" fillId="0" borderId="0" xfId="0" applyFont="1" applyFill="1"/>
    <xf numFmtId="0" fontId="2" fillId="0" borderId="0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 wrapText="1"/>
    </xf>
    <xf numFmtId="0" fontId="7" fillId="0" borderId="0" xfId="0" applyFont="1" applyFill="1" applyAlignment="1"/>
    <xf numFmtId="0" fontId="15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" fillId="0" borderId="0" xfId="0" quotePrefix="1" applyFont="1" applyFill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1" fillId="3" borderId="0" xfId="0" applyFont="1" applyFill="1"/>
    <xf numFmtId="0" fontId="9" fillId="0" borderId="0" xfId="1" applyFont="1" applyAlignment="1">
      <alignment horizontal="left"/>
    </xf>
    <xf numFmtId="0" fontId="9" fillId="0" borderId="14" xfId="0" applyFont="1" applyBorder="1" applyAlignment="1">
      <alignment horizontal="left" indent="2"/>
    </xf>
    <xf numFmtId="49" fontId="5" fillId="0" borderId="15" xfId="0" applyNumberFormat="1" applyFont="1" applyFill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9" fillId="0" borderId="17" xfId="0" applyFont="1" applyBorder="1" applyAlignment="1">
      <alignment horizontal="left" indent="2"/>
    </xf>
    <xf numFmtId="0" fontId="9" fillId="3" borderId="0" xfId="0" applyFont="1" applyFill="1"/>
    <xf numFmtId="0" fontId="14" fillId="3" borderId="0" xfId="0" applyFont="1" applyFill="1"/>
    <xf numFmtId="0" fontId="1" fillId="3" borderId="0" xfId="0" quotePrefix="1" applyFont="1" applyFill="1" applyAlignment="1">
      <alignment horizontal="left" vertical="center" indent="2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0" fillId="0" borderId="1" xfId="0" applyFill="1" applyBorder="1"/>
    <xf numFmtId="164" fontId="1" fillId="0" borderId="15" xfId="0" applyNumberFormat="1" applyFont="1" applyBorder="1"/>
    <xf numFmtId="164" fontId="1" fillId="0" borderId="16" xfId="0" applyNumberFormat="1" applyFont="1" applyBorder="1"/>
    <xf numFmtId="164" fontId="0" fillId="0" borderId="0" xfId="0" applyNumberFormat="1"/>
    <xf numFmtId="164" fontId="1" fillId="0" borderId="17" xfId="0" applyNumberFormat="1" applyFont="1" applyBorder="1"/>
    <xf numFmtId="0" fontId="1" fillId="0" borderId="19" xfId="0" applyFont="1" applyBorder="1" applyAlignment="1">
      <alignment vertical="center"/>
    </xf>
    <xf numFmtId="0" fontId="7" fillId="0" borderId="0" xfId="0" applyFont="1" applyAlignment="1"/>
    <xf numFmtId="0" fontId="24" fillId="0" borderId="0" xfId="0" applyFont="1" applyAlignment="1"/>
    <xf numFmtId="0" fontId="25" fillId="0" borderId="0" xfId="0" applyFont="1"/>
    <xf numFmtId="0" fontId="13" fillId="0" borderId="0" xfId="0" applyFont="1" applyFill="1" applyAlignment="1"/>
    <xf numFmtId="0" fontId="1" fillId="0" borderId="0" xfId="0" applyFont="1" applyAlignment="1">
      <alignment horizontal="center"/>
    </xf>
    <xf numFmtId="0" fontId="18" fillId="0" borderId="0" xfId="0" applyFont="1"/>
    <xf numFmtId="164" fontId="17" fillId="0" borderId="0" xfId="0" applyNumberFormat="1" applyFont="1"/>
    <xf numFmtId="0" fontId="19" fillId="0" borderId="0" xfId="0" applyFont="1" applyAlignment="1"/>
    <xf numFmtId="0" fontId="2" fillId="0" borderId="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166" fontId="2" fillId="0" borderId="5" xfId="0" applyNumberFormat="1" applyFont="1" applyBorder="1" applyAlignment="1">
      <alignment horizontal="right" vertical="center"/>
    </xf>
    <xf numFmtId="166" fontId="2" fillId="0" borderId="6" xfId="0" applyNumberFormat="1" applyFont="1" applyBorder="1" applyAlignment="1">
      <alignment horizontal="right" vertical="center"/>
    </xf>
    <xf numFmtId="166" fontId="2" fillId="0" borderId="7" xfId="0" applyNumberFormat="1" applyFont="1" applyBorder="1" applyAlignment="1">
      <alignment horizontal="right" vertical="center"/>
    </xf>
    <xf numFmtId="166" fontId="2" fillId="0" borderId="5" xfId="0" applyNumberFormat="1" applyFont="1" applyFill="1" applyBorder="1" applyAlignment="1">
      <alignment horizontal="right" vertical="center"/>
    </xf>
    <xf numFmtId="166" fontId="2" fillId="0" borderId="2" xfId="0" applyNumberFormat="1" applyFont="1" applyFill="1" applyBorder="1" applyAlignment="1">
      <alignment horizontal="right" vertical="center"/>
    </xf>
    <xf numFmtId="166" fontId="2" fillId="0" borderId="6" xfId="0" applyNumberFormat="1" applyFont="1" applyFill="1" applyBorder="1" applyAlignment="1">
      <alignment horizontal="right" vertical="center"/>
    </xf>
    <xf numFmtId="166" fontId="2" fillId="0" borderId="3" xfId="0" applyNumberFormat="1" applyFont="1" applyFill="1" applyBorder="1" applyAlignment="1">
      <alignment horizontal="right" vertical="center"/>
    </xf>
    <xf numFmtId="166" fontId="2" fillId="0" borderId="7" xfId="0" applyNumberFormat="1" applyFont="1" applyFill="1" applyBorder="1" applyAlignment="1">
      <alignment horizontal="right" vertical="center"/>
    </xf>
    <xf numFmtId="166" fontId="2" fillId="0" borderId="4" xfId="0" applyNumberFormat="1" applyFont="1" applyFill="1" applyBorder="1" applyAlignment="1">
      <alignment horizontal="right" vertical="center"/>
    </xf>
    <xf numFmtId="164" fontId="1" fillId="0" borderId="1" xfId="0" applyNumberFormat="1" applyFont="1" applyBorder="1"/>
    <xf numFmtId="0" fontId="9" fillId="0" borderId="2" xfId="0" applyFont="1" applyBorder="1" applyAlignment="1">
      <alignment wrapText="1"/>
    </xf>
    <xf numFmtId="1" fontId="1" fillId="0" borderId="2" xfId="0" applyNumberFormat="1" applyFont="1" applyFill="1" applyBorder="1"/>
    <xf numFmtId="0" fontId="9" fillId="0" borderId="4" xfId="0" applyFont="1" applyBorder="1" applyAlignment="1">
      <alignment wrapText="1"/>
    </xf>
    <xf numFmtId="1" fontId="1" fillId="0" borderId="4" xfId="0" applyNumberFormat="1" applyFont="1" applyFill="1" applyBorder="1"/>
    <xf numFmtId="1" fontId="27" fillId="0" borderId="0" xfId="0" applyNumberFormat="1" applyFont="1" applyFill="1" applyBorder="1"/>
    <xf numFmtId="0" fontId="9" fillId="0" borderId="0" xfId="0" applyFont="1" applyFill="1" applyBorder="1" applyAlignment="1">
      <alignment horizontal="center" vertical="center"/>
    </xf>
    <xf numFmtId="1" fontId="26" fillId="0" borderId="0" xfId="0" applyNumberFormat="1" applyFont="1" applyFill="1" applyBorder="1"/>
    <xf numFmtId="0" fontId="1" fillId="0" borderId="0" xfId="0" applyFont="1" applyFill="1" applyBorder="1"/>
    <xf numFmtId="0" fontId="1" fillId="0" borderId="0" xfId="0" applyFont="1" applyBorder="1" applyAlignment="1">
      <alignment horizontal="center"/>
    </xf>
    <xf numFmtId="164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0" fontId="26" fillId="0" borderId="0" xfId="0" applyFont="1" applyFill="1" applyBorder="1"/>
    <xf numFmtId="0" fontId="9" fillId="0" borderId="0" xfId="0" applyFont="1" applyAlignment="1">
      <alignment horizontal="left"/>
    </xf>
    <xf numFmtId="0" fontId="26" fillId="0" borderId="0" xfId="0" applyFont="1"/>
    <xf numFmtId="0" fontId="28" fillId="0" borderId="0" xfId="0" applyFont="1" applyFill="1" applyBorder="1" applyAlignment="1">
      <alignment horizontal="left" wrapText="1"/>
    </xf>
    <xf numFmtId="0" fontId="28" fillId="0" borderId="0" xfId="0" applyNumberFormat="1" applyFont="1" applyFill="1" applyBorder="1" applyAlignment="1">
      <alignment horizontal="right"/>
    </xf>
    <xf numFmtId="0" fontId="30" fillId="0" borderId="0" xfId="0" applyFont="1"/>
    <xf numFmtId="0" fontId="1" fillId="0" borderId="0" xfId="1" applyFont="1" applyFill="1" applyBorder="1" applyAlignment="1">
      <alignment vertical="center" wrapText="1"/>
    </xf>
    <xf numFmtId="0" fontId="31" fillId="3" borderId="0" xfId="0" applyFont="1" applyFill="1"/>
    <xf numFmtId="0" fontId="28" fillId="0" borderId="0" xfId="0" applyFont="1" applyFill="1" applyBorder="1" applyAlignment="1">
      <alignment vertical="center"/>
    </xf>
    <xf numFmtId="1" fontId="1" fillId="0" borderId="0" xfId="0" applyNumberFormat="1" applyFont="1" applyFill="1" applyBorder="1"/>
    <xf numFmtId="0" fontId="3" fillId="0" borderId="0" xfId="1" applyFont="1" applyBorder="1" applyAlignment="1">
      <alignment vertical="center"/>
    </xf>
    <xf numFmtId="0" fontId="1" fillId="0" borderId="15" xfId="0" applyFont="1" applyFill="1" applyBorder="1"/>
    <xf numFmtId="164" fontId="1" fillId="0" borderId="15" xfId="0" applyNumberFormat="1" applyFont="1" applyFill="1" applyBorder="1"/>
    <xf numFmtId="0" fontId="1" fillId="0" borderId="16" xfId="0" applyFont="1" applyFill="1" applyBorder="1"/>
    <xf numFmtId="164" fontId="1" fillId="0" borderId="16" xfId="0" applyNumberFormat="1" applyFont="1" applyFill="1" applyBorder="1"/>
    <xf numFmtId="0" fontId="1" fillId="0" borderId="17" xfId="0" applyFont="1" applyFill="1" applyBorder="1"/>
    <xf numFmtId="164" fontId="1" fillId="0" borderId="17" xfId="0" applyNumberFormat="1" applyFont="1" applyFill="1" applyBorder="1"/>
    <xf numFmtId="0" fontId="6" fillId="0" borderId="1" xfId="0" applyFont="1" applyFill="1" applyBorder="1" applyAlignment="1">
      <alignment wrapText="1"/>
    </xf>
    <xf numFmtId="0" fontId="1" fillId="0" borderId="15" xfId="0" applyFont="1" applyFill="1" applyBorder="1" applyAlignment="1">
      <alignment horizontal="right" wrapText="1"/>
    </xf>
    <xf numFmtId="0" fontId="1" fillId="0" borderId="16" xfId="0" applyFont="1" applyBorder="1" applyAlignment="1">
      <alignment horizontal="right" wrapText="1"/>
    </xf>
    <xf numFmtId="0" fontId="1" fillId="2" borderId="16" xfId="0" applyFont="1" applyFill="1" applyBorder="1" applyAlignment="1">
      <alignment horizontal="right" wrapText="1"/>
    </xf>
    <xf numFmtId="0" fontId="1" fillId="0" borderId="17" xfId="0" applyFont="1" applyFill="1" applyBorder="1" applyAlignment="1">
      <alignment horizontal="right" wrapText="1"/>
    </xf>
    <xf numFmtId="2" fontId="0" fillId="0" borderId="0" xfId="0" applyNumberFormat="1"/>
    <xf numFmtId="1" fontId="1" fillId="0" borderId="0" xfId="1" applyNumberFormat="1" applyFont="1" applyBorder="1"/>
    <xf numFmtId="0" fontId="26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164" fontId="26" fillId="0" borderId="1" xfId="0" applyNumberFormat="1" applyFont="1" applyBorder="1"/>
    <xf numFmtId="0" fontId="35" fillId="0" borderId="24" xfId="3" applyFont="1" applyFill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13" fillId="0" borderId="2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0" fillId="0" borderId="1" xfId="0" applyNumberFormat="1" applyBorder="1"/>
    <xf numFmtId="0" fontId="36" fillId="0" borderId="0" xfId="0" applyFont="1"/>
    <xf numFmtId="166" fontId="2" fillId="0" borderId="2" xfId="0" applyNumberFormat="1" applyFont="1" applyBorder="1" applyAlignment="1">
      <alignment horizontal="right" vertical="center"/>
    </xf>
    <xf numFmtId="166" fontId="2" fillId="0" borderId="3" xfId="0" applyNumberFormat="1" applyFont="1" applyBorder="1" applyAlignment="1">
      <alignment horizontal="right" vertical="center"/>
    </xf>
    <xf numFmtId="166" fontId="2" fillId="0" borderId="4" xfId="0" applyNumberFormat="1" applyFont="1" applyBorder="1" applyAlignment="1">
      <alignment horizontal="right" vertical="center"/>
    </xf>
    <xf numFmtId="0" fontId="37" fillId="6" borderId="25" xfId="4" applyFont="1" applyFill="1" applyBorder="1" applyAlignment="1">
      <alignment horizontal="center"/>
    </xf>
    <xf numFmtId="0" fontId="37" fillId="0" borderId="24" xfId="4" applyFont="1" applyFill="1" applyBorder="1" applyAlignment="1">
      <alignment horizontal="right"/>
    </xf>
    <xf numFmtId="0" fontId="35" fillId="6" borderId="25" xfId="5" applyFont="1" applyFill="1" applyBorder="1" applyAlignment="1">
      <alignment horizontal="center"/>
    </xf>
    <xf numFmtId="0" fontId="35" fillId="0" borderId="24" xfId="5" applyFont="1" applyFill="1" applyBorder="1" applyAlignment="1"/>
    <xf numFmtId="0" fontId="35" fillId="0" borderId="24" xfId="5" applyFont="1" applyFill="1" applyBorder="1" applyAlignment="1">
      <alignment horizontal="right"/>
    </xf>
    <xf numFmtId="0" fontId="7" fillId="7" borderId="0" xfId="0" applyFont="1" applyFill="1"/>
    <xf numFmtId="2" fontId="7" fillId="7" borderId="0" xfId="0" applyNumberFormat="1" applyFont="1" applyFill="1" applyAlignment="1">
      <alignment horizontal="right" indent="1"/>
    </xf>
    <xf numFmtId="49" fontId="0" fillId="0" borderId="0" xfId="0" applyNumberFormat="1"/>
    <xf numFmtId="166" fontId="17" fillId="0" borderId="0" xfId="0" applyNumberFormat="1" applyFont="1"/>
    <xf numFmtId="0" fontId="1" fillId="0" borderId="1" xfId="0" applyFont="1" applyFill="1" applyBorder="1" applyAlignment="1">
      <alignment horizontal="right" vertical="center" wrapText="1"/>
    </xf>
    <xf numFmtId="165" fontId="26" fillId="0" borderId="15" xfId="0" applyNumberFormat="1" applyFont="1" applyFill="1" applyBorder="1"/>
    <xf numFmtId="0" fontId="1" fillId="0" borderId="15" xfId="0" applyFont="1" applyFill="1" applyBorder="1" applyAlignment="1">
      <alignment horizontal="right"/>
    </xf>
    <xf numFmtId="165" fontId="1" fillId="0" borderId="15" xfId="0" applyNumberFormat="1" applyFont="1" applyFill="1" applyBorder="1" applyAlignment="1">
      <alignment horizontal="right"/>
    </xf>
    <xf numFmtId="0" fontId="1" fillId="0" borderId="15" xfId="0" applyNumberFormat="1" applyFont="1" applyFill="1" applyBorder="1" applyAlignment="1">
      <alignment horizontal="right"/>
    </xf>
    <xf numFmtId="165" fontId="26" fillId="0" borderId="16" xfId="0" applyNumberFormat="1" applyFont="1" applyFill="1" applyBorder="1"/>
    <xf numFmtId="165" fontId="1" fillId="0" borderId="16" xfId="0" applyNumberFormat="1" applyFont="1" applyFill="1" applyBorder="1"/>
    <xf numFmtId="0" fontId="1" fillId="0" borderId="16" xfId="0" applyNumberFormat="1" applyFont="1" applyFill="1" applyBorder="1" applyAlignment="1">
      <alignment horizontal="right"/>
    </xf>
    <xf numFmtId="0" fontId="1" fillId="0" borderId="16" xfId="0" applyFont="1" applyFill="1" applyBorder="1" applyAlignment="1">
      <alignment horizontal="right"/>
    </xf>
    <xf numFmtId="165" fontId="26" fillId="0" borderId="17" xfId="0" applyNumberFormat="1" applyFont="1" applyFill="1" applyBorder="1"/>
    <xf numFmtId="165" fontId="1" fillId="0" borderId="17" xfId="0" applyNumberFormat="1" applyFont="1" applyFill="1" applyBorder="1"/>
    <xf numFmtId="0" fontId="1" fillId="0" borderId="17" xfId="0" applyNumberFormat="1" applyFont="1" applyFill="1" applyBorder="1" applyAlignment="1">
      <alignment horizontal="right"/>
    </xf>
    <xf numFmtId="0" fontId="1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9" xfId="0" applyFont="1" applyFill="1" applyBorder="1" applyAlignment="1">
      <alignment horizontal="right" vertical="top" wrapText="1"/>
    </xf>
    <xf numFmtId="164" fontId="1" fillId="0" borderId="19" xfId="0" applyNumberFormat="1" applyFont="1" applyFill="1" applyBorder="1"/>
    <xf numFmtId="0" fontId="1" fillId="0" borderId="0" xfId="0" applyFont="1" applyFill="1" applyBorder="1" applyAlignment="1">
      <alignment horizontal="right" vertical="top" wrapText="1"/>
    </xf>
    <xf numFmtId="164" fontId="1" fillId="0" borderId="0" xfId="0" applyNumberFormat="1" applyFont="1" applyFill="1" applyBorder="1"/>
    <xf numFmtId="0" fontId="1" fillId="0" borderId="10" xfId="0" applyFont="1" applyFill="1" applyBorder="1" applyAlignment="1">
      <alignment horizontal="right" vertical="top" wrapText="1"/>
    </xf>
    <xf numFmtId="164" fontId="1" fillId="0" borderId="10" xfId="0" applyNumberFormat="1" applyFont="1" applyFill="1" applyBorder="1"/>
    <xf numFmtId="0" fontId="26" fillId="0" borderId="0" xfId="1" applyFont="1" applyBorder="1" applyAlignment="1">
      <alignment vertical="center"/>
    </xf>
    <xf numFmtId="0" fontId="1" fillId="0" borderId="2" xfId="0" applyFont="1" applyBorder="1"/>
    <xf numFmtId="0" fontId="1" fillId="0" borderId="4" xfId="0" applyFont="1" applyBorder="1"/>
    <xf numFmtId="164" fontId="1" fillId="0" borderId="0" xfId="0" applyNumberFormat="1" applyFont="1" applyBorder="1"/>
    <xf numFmtId="0" fontId="9" fillId="8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164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top" wrapText="1"/>
    </xf>
    <xf numFmtId="164" fontId="9" fillId="0" borderId="1" xfId="0" applyNumberFormat="1" applyFont="1" applyFill="1" applyBorder="1" applyAlignment="1">
      <alignment horizontal="center"/>
    </xf>
    <xf numFmtId="0" fontId="9" fillId="8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/>
    </xf>
    <xf numFmtId="0" fontId="9" fillId="0" borderId="1" xfId="0" applyFont="1" applyBorder="1"/>
    <xf numFmtId="164" fontId="9" fillId="0" borderId="1" xfId="0" applyNumberFormat="1" applyFont="1" applyBorder="1"/>
    <xf numFmtId="0" fontId="40" fillId="0" borderId="1" xfId="0" applyFont="1" applyBorder="1"/>
    <xf numFmtId="0" fontId="40" fillId="0" borderId="0" xfId="0" applyFont="1"/>
    <xf numFmtId="164" fontId="9" fillId="0" borderId="0" xfId="0" applyNumberFormat="1" applyFont="1"/>
    <xf numFmtId="0" fontId="9" fillId="0" borderId="1" xfId="0" applyFont="1" applyBorder="1" applyAlignment="1">
      <alignment wrapText="1"/>
    </xf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166" fontId="1" fillId="0" borderId="1" xfId="0" applyNumberFormat="1" applyFont="1" applyBorder="1"/>
    <xf numFmtId="164" fontId="1" fillId="8" borderId="15" xfId="0" applyNumberFormat="1" applyFont="1" applyFill="1" applyBorder="1" applyAlignment="1">
      <alignment horizontal="right"/>
    </xf>
    <xf numFmtId="164" fontId="1" fillId="8" borderId="15" xfId="0" applyNumberFormat="1" applyFont="1" applyFill="1" applyBorder="1"/>
    <xf numFmtId="1" fontId="1" fillId="8" borderId="15" xfId="0" applyNumberFormat="1" applyFont="1" applyFill="1" applyBorder="1" applyAlignment="1">
      <alignment horizontal="right"/>
    </xf>
    <xf numFmtId="0" fontId="1" fillId="8" borderId="12" xfId="0" applyFont="1" applyFill="1" applyBorder="1" applyAlignment="1">
      <alignment horizontal="center" vertical="center"/>
    </xf>
    <xf numFmtId="0" fontId="41" fillId="4" borderId="1" xfId="0" applyFont="1" applyFill="1" applyBorder="1" applyAlignment="1">
      <alignment vertical="center" wrapText="1"/>
    </xf>
    <xf numFmtId="2" fontId="1" fillId="0" borderId="1" xfId="0" applyNumberFormat="1" applyFont="1" applyBorder="1"/>
    <xf numFmtId="0" fontId="41" fillId="5" borderId="1" xfId="0" applyFont="1" applyFill="1" applyBorder="1" applyAlignment="1">
      <alignment vertical="center" wrapText="1"/>
    </xf>
    <xf numFmtId="0" fontId="9" fillId="8" borderId="18" xfId="0" applyFont="1" applyFill="1" applyBorder="1" applyAlignment="1">
      <alignment horizontal="center" vertical="center"/>
    </xf>
    <xf numFmtId="0" fontId="9" fillId="0" borderId="1" xfId="0" applyFont="1" applyFill="1" applyBorder="1"/>
    <xf numFmtId="164" fontId="9" fillId="0" borderId="1" xfId="0" applyNumberFormat="1" applyFont="1" applyFill="1" applyBorder="1"/>
    <xf numFmtId="0" fontId="9" fillId="8" borderId="1" xfId="0" applyFont="1" applyFill="1" applyBorder="1" applyAlignment="1">
      <alignment horizontal="center" vertical="center"/>
    </xf>
    <xf numFmtId="0" fontId="0" fillId="8" borderId="1" xfId="0" applyFill="1" applyBorder="1"/>
    <xf numFmtId="0" fontId="0" fillId="8" borderId="1" xfId="0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/>
    </xf>
    <xf numFmtId="0" fontId="9" fillId="8" borderId="9" xfId="0" applyFont="1" applyFill="1" applyBorder="1" applyAlignment="1">
      <alignment horizontal="center"/>
    </xf>
    <xf numFmtId="0" fontId="5" fillId="8" borderId="1" xfId="0" applyFont="1" applyFill="1" applyBorder="1" applyAlignment="1">
      <alignment wrapText="1"/>
    </xf>
    <xf numFmtId="0" fontId="9" fillId="8" borderId="1" xfId="0" applyFont="1" applyFill="1" applyBorder="1" applyAlignment="1">
      <alignment horizontal="center"/>
    </xf>
    <xf numFmtId="0" fontId="5" fillId="8" borderId="1" xfId="0" applyFont="1" applyFill="1" applyBorder="1" applyAlignment="1"/>
    <xf numFmtId="0" fontId="1" fillId="8" borderId="19" xfId="0" applyFont="1" applyFill="1" applyBorder="1"/>
    <xf numFmtId="0" fontId="1" fillId="8" borderId="19" xfId="0" applyFont="1" applyFill="1" applyBorder="1" applyAlignment="1">
      <alignment horizontal="center" wrapText="1"/>
    </xf>
    <xf numFmtId="0" fontId="26" fillId="8" borderId="1" xfId="0" applyFont="1" applyFill="1" applyBorder="1"/>
    <xf numFmtId="0" fontId="26" fillId="8" borderId="1" xfId="0" applyFont="1" applyFill="1" applyBorder="1" applyAlignment="1">
      <alignment horizontal="center" wrapText="1"/>
    </xf>
    <xf numFmtId="0" fontId="3" fillId="8" borderId="1" xfId="0" applyFont="1" applyFill="1" applyBorder="1" applyAlignment="1">
      <alignment horizontal="center" wrapText="1"/>
    </xf>
    <xf numFmtId="49" fontId="3" fillId="8" borderId="1" xfId="0" applyNumberFormat="1" applyFont="1" applyFill="1" applyBorder="1" applyAlignment="1">
      <alignment horizontal="center" wrapText="1"/>
    </xf>
    <xf numFmtId="0" fontId="1" fillId="8" borderId="1" xfId="0" applyFont="1" applyFill="1" applyBorder="1"/>
    <xf numFmtId="0" fontId="1" fillId="8" borderId="22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right" vertical="center" wrapText="1"/>
    </xf>
    <xf numFmtId="164" fontId="1" fillId="8" borderId="1" xfId="0" applyNumberFormat="1" applyFont="1" applyFill="1" applyBorder="1" applyAlignment="1">
      <alignment horizontal="right" wrapText="1"/>
    </xf>
    <xf numFmtId="0" fontId="33" fillId="4" borderId="1" xfId="0" applyFont="1" applyFill="1" applyBorder="1" applyAlignment="1">
      <alignment horizontal="left" vertical="center" wrapText="1"/>
    </xf>
    <xf numFmtId="164" fontId="33" fillId="4" borderId="1" xfId="0" applyNumberFormat="1" applyFont="1" applyFill="1" applyBorder="1" applyAlignment="1">
      <alignment horizontal="right" vertical="center" wrapText="1" indent="1"/>
    </xf>
    <xf numFmtId="0" fontId="32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1" fontId="13" fillId="8" borderId="1" xfId="0" applyNumberFormat="1" applyFont="1" applyFill="1" applyBorder="1" applyAlignment="1">
      <alignment horizontal="center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1" fontId="13" fillId="8" borderId="18" xfId="0" applyNumberFormat="1" applyFont="1" applyFill="1" applyBorder="1" applyAlignment="1">
      <alignment horizontal="center" vertical="center" wrapText="1"/>
    </xf>
    <xf numFmtId="0" fontId="9" fillId="8" borderId="12" xfId="0" applyFont="1" applyFill="1" applyBorder="1" applyAlignment="1">
      <alignment horizontal="center"/>
    </xf>
    <xf numFmtId="0" fontId="9" fillId="8" borderId="9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 wrapText="1"/>
    </xf>
    <xf numFmtId="0" fontId="1" fillId="8" borderId="9" xfId="0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13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left" vertical="center" indent="2"/>
    </xf>
    <xf numFmtId="0" fontId="1" fillId="0" borderId="0" xfId="0" applyFont="1" applyFill="1" applyBorder="1" applyAlignment="1">
      <alignment horizontal="left" indent="2"/>
    </xf>
    <xf numFmtId="0" fontId="1" fillId="0" borderId="0" xfId="0" quotePrefix="1" applyFont="1" applyFill="1" applyAlignment="1">
      <alignment horizontal="left" vertical="center" indent="2"/>
    </xf>
    <xf numFmtId="14" fontId="15" fillId="0" borderId="0" xfId="1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left" vertical="center" wrapText="1"/>
    </xf>
    <xf numFmtId="0" fontId="1" fillId="0" borderId="0" xfId="1" applyFont="1" applyFill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1" fillId="0" borderId="0" xfId="0" applyNumberFormat="1" applyFont="1" applyFill="1"/>
    <xf numFmtId="0" fontId="7" fillId="0" borderId="0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right" wrapText="1"/>
    </xf>
    <xf numFmtId="0" fontId="7" fillId="0" borderId="0" xfId="0" applyFont="1" applyFill="1" applyAlignment="1">
      <alignment horizontal="left" vertical="center" wrapText="1"/>
    </xf>
    <xf numFmtId="14" fontId="15" fillId="0" borderId="0" xfId="0" applyNumberFormat="1" applyFont="1" applyFill="1"/>
    <xf numFmtId="0" fontId="17" fillId="0" borderId="0" xfId="0" applyFont="1" applyFill="1"/>
    <xf numFmtId="0" fontId="42" fillId="0" borderId="23" xfId="0" applyFont="1" applyFill="1" applyBorder="1" applyAlignment="1">
      <alignment horizontal="right" vertical="top" wrapText="1"/>
    </xf>
    <xf numFmtId="2" fontId="1" fillId="0" borderId="0" xfId="0" applyNumberFormat="1" applyFont="1" applyFill="1"/>
  </cellXfs>
  <cellStyles count="6">
    <cellStyle name="Normal" xfId="0" builtinId="0"/>
    <cellStyle name="Normal 2" xfId="1"/>
    <cellStyle name="Normal 2 2" xfId="2"/>
    <cellStyle name="Normal_24 podaci za mapu" xfId="4"/>
    <cellStyle name="Normal_24 podaci za mapu_1" xfId="5"/>
    <cellStyle name="Normal_Sheet2" xfId="3"/>
  </cellStyles>
  <dxfs count="0"/>
  <tableStyles count="0" defaultTableStyle="TableStyleMedium9" defaultPivotStyle="PivotStyleLight16"/>
  <colors>
    <mruColors>
      <color rgb="FFAEDFE6"/>
      <color rgb="FFF15A22"/>
      <color rgb="FF00ABBD"/>
      <color rgb="FFFEECDF"/>
      <color rgb="FF93DFEA"/>
      <color rgb="FFE2F3F5"/>
      <color rgb="FF080808"/>
      <color rgb="FF000000"/>
      <color rgb="FFA6A6A6"/>
      <color rgb="FF8BC1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'1gr'!$B$7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111111111111122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A52-444C-99EE-EC1F783EFEFA}"/>
                </c:ext>
              </c:extLst>
            </c:dLbl>
            <c:dLbl>
              <c:idx val="10"/>
              <c:layout>
                <c:manualLayout>
                  <c:x val="-3.0555555555555555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A52-444C-99EE-EC1F783EF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'1gr'!$A$8:$A$18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'1gr'!$B$8:$B$18</c:f>
              <c:numCache>
                <c:formatCode>General</c:formatCode>
                <c:ptCount val="11"/>
                <c:pt idx="0">
                  <c:v>2.2999999999999998</c:v>
                </c:pt>
                <c:pt idx="1">
                  <c:v>2.6</c:v>
                </c:pt>
                <c:pt idx="2" formatCode="0.0">
                  <c:v>3</c:v>
                </c:pt>
                <c:pt idx="3">
                  <c:v>3.2</c:v>
                </c:pt>
                <c:pt idx="4">
                  <c:v>3.4</c:v>
                </c:pt>
                <c:pt idx="5">
                  <c:v>3.7</c:v>
                </c:pt>
                <c:pt idx="6">
                  <c:v>3.9</c:v>
                </c:pt>
                <c:pt idx="7" formatCode="0.0">
                  <c:v>4</c:v>
                </c:pt>
                <c:pt idx="8">
                  <c:v>3.9</c:v>
                </c:pt>
                <c:pt idx="9" formatCode="0.0">
                  <c:v>3.6876859999999998</c:v>
                </c:pt>
                <c:pt idx="10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2-444C-99EE-EC1F783EFEFA}"/>
            </c:ext>
          </c:extLst>
        </c:ser>
        <c:ser>
          <c:idx val="1"/>
          <c:order val="1"/>
          <c:tx>
            <c:strRef>
              <c:f>'1gr'!$C$7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47E-2"/>
                  <c:y val="3.2407407407407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A52-444C-99EE-EC1F783EFEFA}"/>
                </c:ext>
              </c:extLst>
            </c:dLbl>
            <c:dLbl>
              <c:idx val="10"/>
              <c:layout>
                <c:manualLayout>
                  <c:x val="-4.1666666666666664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A52-444C-99EE-EC1F783EF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'1gr'!$A$8:$A$18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'1gr'!$C$8:$C$18</c:f>
              <c:numCache>
                <c:formatCode>General</c:formatCode>
                <c:ptCount val="11"/>
                <c:pt idx="0">
                  <c:v>2.1</c:v>
                </c:pt>
                <c:pt idx="1">
                  <c:v>2.5</c:v>
                </c:pt>
                <c:pt idx="2">
                  <c:v>2.8</c:v>
                </c:pt>
                <c:pt idx="3" formatCode="0.0">
                  <c:v>3</c:v>
                </c:pt>
                <c:pt idx="4">
                  <c:v>3.3</c:v>
                </c:pt>
                <c:pt idx="5">
                  <c:v>3.5</c:v>
                </c:pt>
                <c:pt idx="6">
                  <c:v>3.8</c:v>
                </c:pt>
                <c:pt idx="7">
                  <c:v>3.8</c:v>
                </c:pt>
                <c:pt idx="8">
                  <c:v>3.6</c:v>
                </c:pt>
                <c:pt idx="9" formatCode="0.0">
                  <c:v>3.4991759999999998</c:v>
                </c:pt>
                <c:pt idx="10" formatCode="0.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52-444C-99EE-EC1F783EF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2008640"/>
        <c:axId val="1302006464"/>
      </c:lineChart>
      <c:catAx>
        <c:axId val="13020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2006464"/>
        <c:crosses val="autoZero"/>
        <c:auto val="1"/>
        <c:lblAlgn val="ctr"/>
        <c:lblOffset val="100"/>
        <c:noMultiLvlLbl val="0"/>
      </c:catAx>
      <c:valAx>
        <c:axId val="130200646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20086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'7gr'!$A$25</c:f>
              <c:strCache>
                <c:ptCount val="1"/>
                <c:pt idx="0">
                  <c:v> До 14 година 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'7gr'!$B$24:$D$24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'7gr'!$B$25:$D$25</c:f>
              <c:numCache>
                <c:formatCode>0.0</c:formatCode>
                <c:ptCount val="3"/>
                <c:pt idx="0">
                  <c:v>15.252642693736</c:v>
                </c:pt>
                <c:pt idx="1">
                  <c:v>13.410336801162309</c:v>
                </c:pt>
                <c:pt idx="2">
                  <c:v>13.167605723073434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FF5-86F5-E4A5E82EC3DA}"/>
            </c:ext>
          </c:extLst>
        </c:ser>
        <c:ser>
          <c:idx val="1"/>
          <c:order val="1"/>
          <c:tx>
            <c:strRef>
              <c:f>'7gr'!$A$26</c:f>
              <c:strCache>
                <c:ptCount val="1"/>
                <c:pt idx="0">
                  <c:v> 15–64</c:v>
                </c:pt>
              </c:strCache>
            </c:strRef>
          </c:tx>
          <c:spPr>
            <a:solidFill>
              <a:srgbClr val="AEDFE6"/>
            </a:solidFill>
            <a:ln>
              <a:noFill/>
            </a:ln>
            <a:effectLst/>
          </c:spPr>
          <c:invertIfNegative val="0"/>
          <c:cat>
            <c:strRef>
              <c:f>'7gr'!$B$24:$D$24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'7gr'!$B$26:$D$26</c:f>
              <c:numCache>
                <c:formatCode>0.0</c:formatCode>
                <c:ptCount val="3"/>
                <c:pt idx="0">
                  <c:v>65.206388996371004</c:v>
                </c:pt>
                <c:pt idx="1">
                  <c:v>66.729158161906952</c:v>
                </c:pt>
                <c:pt idx="2">
                  <c:v>67.497306259152879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9-4FF5-86F5-E4A5E82EC3DA}"/>
            </c:ext>
          </c:extLst>
        </c:ser>
        <c:ser>
          <c:idx val="2"/>
          <c:order val="2"/>
          <c:tx>
            <c:strRef>
              <c:f>'7gr'!$A$27</c:f>
              <c:strCache>
                <c:ptCount val="1"/>
                <c:pt idx="0">
                  <c:v> 65+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'7gr'!$B$24:$D$24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'7gr'!$B$27:$D$27</c:f>
              <c:numCache>
                <c:formatCode>0.0</c:formatCode>
                <c:ptCount val="3"/>
                <c:pt idx="0">
                  <c:v>19.540968309890999</c:v>
                </c:pt>
                <c:pt idx="1">
                  <c:v>19.860505036930732</c:v>
                </c:pt>
                <c:pt idx="2">
                  <c:v>19.335088017773685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C9-4FF5-86F5-E4A5E82EC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1157104"/>
        <c:axId val="1541147856"/>
      </c:barChart>
      <c:catAx>
        <c:axId val="154115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7856"/>
        <c:crosses val="autoZero"/>
        <c:auto val="1"/>
        <c:lblAlgn val="ctr"/>
        <c:lblOffset val="100"/>
        <c:noMultiLvlLbl val="0"/>
      </c:catAx>
      <c:valAx>
        <c:axId val="15411478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'7gr'!$A$47</c:f>
              <c:strCache>
                <c:ptCount val="1"/>
                <c:pt idx="0">
                  <c:v>Up to 14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8.3333333333333332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41D-4093-88A2-CB212F0CF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'7gr'!$B$46:$D$46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'7gr'!$B$47:$D$47</c:f>
              <c:numCache>
                <c:formatCode>0.0</c:formatCode>
                <c:ptCount val="3"/>
                <c:pt idx="0">
                  <c:v>13.584452979251999</c:v>
                </c:pt>
                <c:pt idx="1">
                  <c:v>11.880720623598897</c:v>
                </c:pt>
                <c:pt idx="2">
                  <c:v>11.764928552926145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093-88A2-CB212F0CF588}"/>
            </c:ext>
          </c:extLst>
        </c:ser>
        <c:ser>
          <c:idx val="1"/>
          <c:order val="1"/>
          <c:tx>
            <c:strRef>
              <c:f>'7gr'!$A$48</c:f>
              <c:strCache>
                <c:ptCount val="1"/>
                <c:pt idx="0">
                  <c:v> 15– 64</c:v>
                </c:pt>
              </c:strCache>
            </c:strRef>
          </c:tx>
          <c:spPr>
            <a:solidFill>
              <a:srgbClr val="AEDFE6"/>
            </a:solidFill>
            <a:ln>
              <a:noFill/>
            </a:ln>
            <a:effectLst/>
          </c:spPr>
          <c:invertIfNegative val="0"/>
          <c:cat>
            <c:strRef>
              <c:f>'7gr'!$B$46:$D$46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'7gr'!$B$48:$D$48</c:f>
              <c:numCache>
                <c:formatCode>0.0</c:formatCode>
                <c:ptCount val="3"/>
                <c:pt idx="0">
                  <c:v>61.997700099923001</c:v>
                </c:pt>
                <c:pt idx="1">
                  <c:v>62.596512089138088</c:v>
                </c:pt>
                <c:pt idx="2">
                  <c:v>63.353545073787146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D-4093-88A2-CB212F0CF588}"/>
            </c:ext>
          </c:extLst>
        </c:ser>
        <c:ser>
          <c:idx val="2"/>
          <c:order val="2"/>
          <c:tx>
            <c:strRef>
              <c:f>'7gr'!$A$49</c:f>
              <c:strCache>
                <c:ptCount val="1"/>
                <c:pt idx="0">
                  <c:v> 65+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'7gr'!$B$46:$D$46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'7gr'!$B$49:$D$49</c:f>
              <c:numCache>
                <c:formatCode>0.0</c:formatCode>
                <c:ptCount val="3"/>
                <c:pt idx="0">
                  <c:v>24.417846920824001</c:v>
                </c:pt>
                <c:pt idx="1">
                  <c:v>25.522767287263015</c:v>
                </c:pt>
                <c:pt idx="2">
                  <c:v>24.881526373286718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D-4093-88A2-CB212F0CF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1152208"/>
        <c:axId val="1541153840"/>
      </c:barChart>
      <c:catAx>
        <c:axId val="154115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3840"/>
        <c:crosses val="autoZero"/>
        <c:auto val="1"/>
        <c:lblAlgn val="ctr"/>
        <c:lblOffset val="100"/>
        <c:noMultiLvlLbl val="0"/>
      </c:catAx>
      <c:valAx>
        <c:axId val="15411538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'7gr'!$A$65</c:f>
              <c:strCache>
                <c:ptCount val="1"/>
                <c:pt idx="0">
                  <c:v>Up to 14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'7gr'!$B$64:$D$64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'7gr'!$B$65:$D$65</c:f>
              <c:numCache>
                <c:formatCode>0.0</c:formatCode>
                <c:ptCount val="3"/>
                <c:pt idx="0">
                  <c:v>15.252642693736</c:v>
                </c:pt>
                <c:pt idx="1">
                  <c:v>13.410336801162309</c:v>
                </c:pt>
                <c:pt idx="2">
                  <c:v>13.167605723073434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3-429D-BF5A-71A894EDD9DF}"/>
            </c:ext>
          </c:extLst>
        </c:ser>
        <c:ser>
          <c:idx val="1"/>
          <c:order val="1"/>
          <c:tx>
            <c:strRef>
              <c:f>'7gr'!$A$66</c:f>
              <c:strCache>
                <c:ptCount val="1"/>
                <c:pt idx="0">
                  <c:v> 15– 64</c:v>
                </c:pt>
              </c:strCache>
            </c:strRef>
          </c:tx>
          <c:spPr>
            <a:solidFill>
              <a:srgbClr val="AEDFE6"/>
            </a:solidFill>
            <a:ln>
              <a:noFill/>
            </a:ln>
            <a:effectLst/>
          </c:spPr>
          <c:invertIfNegative val="0"/>
          <c:cat>
            <c:strRef>
              <c:f>'7gr'!$B$64:$D$64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'7gr'!$B$66:$D$66</c:f>
              <c:numCache>
                <c:formatCode>0.0</c:formatCode>
                <c:ptCount val="3"/>
                <c:pt idx="0">
                  <c:v>65.206388996371004</c:v>
                </c:pt>
                <c:pt idx="1">
                  <c:v>66.729158161906952</c:v>
                </c:pt>
                <c:pt idx="2">
                  <c:v>67.497306259152879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3-429D-BF5A-71A894EDD9DF}"/>
            </c:ext>
          </c:extLst>
        </c:ser>
        <c:ser>
          <c:idx val="2"/>
          <c:order val="2"/>
          <c:tx>
            <c:strRef>
              <c:f>'7gr'!$A$67</c:f>
              <c:strCache>
                <c:ptCount val="1"/>
                <c:pt idx="0">
                  <c:v> 65+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'7gr'!$B$64:$D$64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'7gr'!$B$67:$D$67</c:f>
              <c:numCache>
                <c:formatCode>0.0</c:formatCode>
                <c:ptCount val="3"/>
                <c:pt idx="0">
                  <c:v>19.540968309890999</c:v>
                </c:pt>
                <c:pt idx="1">
                  <c:v>19.860505036930732</c:v>
                </c:pt>
                <c:pt idx="2">
                  <c:v>19.335088017773685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3-429D-BF5A-71A894ED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1148400"/>
        <c:axId val="1541141872"/>
      </c:barChart>
      <c:catAx>
        <c:axId val="154114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1872"/>
        <c:crosses val="autoZero"/>
        <c:auto val="1"/>
        <c:lblAlgn val="ctr"/>
        <c:lblOffset val="100"/>
        <c:noMultiLvlLbl val="0"/>
      </c:catAx>
      <c:valAx>
        <c:axId val="15411418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F-4C35-A44B-24F87D6AA9D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C4-47B2-89F4-F59275C7FA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'8gr'!$B$9:$B$10</c:f>
              <c:strCache>
                <c:ptCount val="2"/>
                <c:pt idx="0">
                  <c:v>Девојчице</c:v>
                </c:pt>
                <c:pt idx="1">
                  <c:v>Дечаци</c:v>
                </c:pt>
              </c:strCache>
            </c:strRef>
          </c:cat>
          <c:val>
            <c:numRef>
              <c:f>'8gr'!$C$9:$C$10</c:f>
              <c:numCache>
                <c:formatCode>General</c:formatCode>
                <c:ptCount val="2"/>
                <c:pt idx="0">
                  <c:v>7.5</c:v>
                </c:pt>
                <c:pt idx="1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1F-4C35-A44B-24F87D6A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1148944"/>
        <c:axId val="1541150576"/>
      </c:barChart>
      <c:catAx>
        <c:axId val="15411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0576"/>
        <c:crosses val="autoZero"/>
        <c:auto val="1"/>
        <c:lblAlgn val="ctr"/>
        <c:lblOffset val="100"/>
        <c:noMultiLvlLbl val="0"/>
      </c:catAx>
      <c:valAx>
        <c:axId val="1541150576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894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F-4C35-A44B-24F87D6AA9D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B6-4D4A-A30E-E538FA3297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'8gr'!$B$30:$B$31</c:f>
              <c:strCache>
                <c:ptCount val="2"/>
                <c:pt idx="0">
                  <c:v>Girls</c:v>
                </c:pt>
                <c:pt idx="1">
                  <c:v>Boys</c:v>
                </c:pt>
              </c:strCache>
            </c:strRef>
          </c:cat>
          <c:val>
            <c:numRef>
              <c:f>'8gr'!$C$30:$C$31</c:f>
              <c:numCache>
                <c:formatCode>General</c:formatCode>
                <c:ptCount val="2"/>
                <c:pt idx="0">
                  <c:v>7.5</c:v>
                </c:pt>
                <c:pt idx="1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1F-4C35-A44B-24F87D6A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1154384"/>
        <c:axId val="1541142416"/>
      </c:barChart>
      <c:catAx>
        <c:axId val="154115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2416"/>
        <c:crosses val="autoZero"/>
        <c:auto val="1"/>
        <c:lblAlgn val="ctr"/>
        <c:lblOffset val="100"/>
        <c:noMultiLvlLbl val="0"/>
      </c:catAx>
      <c:valAx>
        <c:axId val="1541142416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438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'9gr'!$C$2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'9gr'!$B$3:$B$7</c:f>
              <c:strCache>
                <c:ptCount val="5"/>
                <c:pt idx="0">
                  <c:v>Неудата/неожењен</c:v>
                </c:pt>
                <c:pt idx="1">
                  <c:v>Удата/ожењен</c:v>
                </c:pt>
                <c:pt idx="2">
                  <c:v>Удовица/удовац</c:v>
                </c:pt>
                <c:pt idx="3">
                  <c:v>Разведени</c:v>
                </c:pt>
                <c:pt idx="4">
                  <c:v>Непознато</c:v>
                </c:pt>
              </c:strCache>
            </c:strRef>
          </c:cat>
          <c:val>
            <c:numRef>
              <c:f>'9gr'!$C$3:$C$7</c:f>
              <c:numCache>
                <c:formatCode>0.00</c:formatCode>
                <c:ptCount val="5"/>
                <c:pt idx="0">
                  <c:v>43.085289874323301</c:v>
                </c:pt>
                <c:pt idx="1">
                  <c:v>50.255853012083037</c:v>
                </c:pt>
                <c:pt idx="2">
                  <c:v>79.529284053352043</c:v>
                </c:pt>
                <c:pt idx="3">
                  <c:v>57.385494368717204</c:v>
                </c:pt>
                <c:pt idx="4">
                  <c:v>47.980979696580874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D-4083-AD02-143CFAF9D7C2}"/>
            </c:ext>
          </c:extLst>
        </c:ser>
        <c:ser>
          <c:idx val="1"/>
          <c:order val="1"/>
          <c:tx>
            <c:strRef>
              <c:f>'9gr'!$D$2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'9gr'!$B$3:$B$7</c:f>
              <c:strCache>
                <c:ptCount val="5"/>
                <c:pt idx="0">
                  <c:v>Неудата/неожењен</c:v>
                </c:pt>
                <c:pt idx="1">
                  <c:v>Удата/ожењен</c:v>
                </c:pt>
                <c:pt idx="2">
                  <c:v>Удовица/удовац</c:v>
                </c:pt>
                <c:pt idx="3">
                  <c:v>Разведени</c:v>
                </c:pt>
                <c:pt idx="4">
                  <c:v>Непознато</c:v>
                </c:pt>
              </c:strCache>
            </c:strRef>
          </c:cat>
          <c:val>
            <c:numRef>
              <c:f>'9gr'!$D$3:$D$7</c:f>
              <c:numCache>
                <c:formatCode>0.00</c:formatCode>
                <c:ptCount val="5"/>
                <c:pt idx="0">
                  <c:v>56.914710125676685</c:v>
                </c:pt>
                <c:pt idx="1">
                  <c:v>49.744146987916963</c:v>
                </c:pt>
                <c:pt idx="2">
                  <c:v>20.47071594664796</c:v>
                </c:pt>
                <c:pt idx="3">
                  <c:v>42.614505631282789</c:v>
                </c:pt>
                <c:pt idx="4">
                  <c:v>52.019020303419126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D-4083-AD02-143CFAF9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154928"/>
        <c:axId val="1541149488"/>
      </c:barChart>
      <c:catAx>
        <c:axId val="154115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9488"/>
        <c:crosses val="autoZero"/>
        <c:auto val="1"/>
        <c:lblAlgn val="ctr"/>
        <c:lblOffset val="100"/>
        <c:noMultiLvlLbl val="0"/>
      </c:catAx>
      <c:valAx>
        <c:axId val="154114948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49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'9gr'!$C$30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'9gr'!$B$31:$B$35</c:f>
              <c:strCache>
                <c:ptCount val="5"/>
                <c:pt idx="0">
                  <c:v>Never married</c:v>
                </c:pt>
                <c:pt idx="1">
                  <c:v>Married</c:v>
                </c:pt>
                <c:pt idx="2">
                  <c:v>Widowed</c:v>
                </c:pt>
                <c:pt idx="3">
                  <c:v>Divorced</c:v>
                </c:pt>
                <c:pt idx="4">
                  <c:v>Unknown</c:v>
                </c:pt>
              </c:strCache>
            </c:strRef>
          </c:cat>
          <c:val>
            <c:numRef>
              <c:f>'9gr'!$C$31:$C$35</c:f>
              <c:numCache>
                <c:formatCode>0.00</c:formatCode>
                <c:ptCount val="5"/>
                <c:pt idx="0">
                  <c:v>43.085289874323301</c:v>
                </c:pt>
                <c:pt idx="1">
                  <c:v>50.255853012083037</c:v>
                </c:pt>
                <c:pt idx="2">
                  <c:v>79.529284053352043</c:v>
                </c:pt>
                <c:pt idx="3">
                  <c:v>57.385494368717204</c:v>
                </c:pt>
                <c:pt idx="4">
                  <c:v>47.980979696580874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D-4083-AD02-143CFAF9D7C2}"/>
            </c:ext>
          </c:extLst>
        </c:ser>
        <c:ser>
          <c:idx val="1"/>
          <c:order val="1"/>
          <c:tx>
            <c:strRef>
              <c:f>'9gr'!$D$30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'9gr'!$B$31:$B$35</c:f>
              <c:strCache>
                <c:ptCount val="5"/>
                <c:pt idx="0">
                  <c:v>Never married</c:v>
                </c:pt>
                <c:pt idx="1">
                  <c:v>Married</c:v>
                </c:pt>
                <c:pt idx="2">
                  <c:v>Widowed</c:v>
                </c:pt>
                <c:pt idx="3">
                  <c:v>Divorced</c:v>
                </c:pt>
                <c:pt idx="4">
                  <c:v>Unknown</c:v>
                </c:pt>
              </c:strCache>
            </c:strRef>
          </c:cat>
          <c:val>
            <c:numRef>
              <c:f>'9gr'!$D$31:$D$35</c:f>
              <c:numCache>
                <c:formatCode>0.00</c:formatCode>
                <c:ptCount val="5"/>
                <c:pt idx="0">
                  <c:v>56.914710125676685</c:v>
                </c:pt>
                <c:pt idx="1">
                  <c:v>49.744146987916963</c:v>
                </c:pt>
                <c:pt idx="2">
                  <c:v>20.47071594664796</c:v>
                </c:pt>
                <c:pt idx="3">
                  <c:v>42.614505631282789</c:v>
                </c:pt>
                <c:pt idx="4">
                  <c:v>52.019020303419126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D-4083-AD02-143CFAF9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150032"/>
        <c:axId val="1541151120"/>
      </c:barChart>
      <c:catAx>
        <c:axId val="154115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1120"/>
        <c:crosses val="autoZero"/>
        <c:auto val="1"/>
        <c:lblAlgn val="ctr"/>
        <c:lblOffset val="100"/>
        <c:noMultiLvlLbl val="0"/>
      </c:catAx>
      <c:valAx>
        <c:axId val="15411511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0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'10gr'!$A$6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'10gr'!$B$5:$N$5</c:f>
              <c:strCache>
                <c:ptCount val="13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75+</c:v>
                </c:pt>
              </c:strCache>
            </c:strRef>
          </c:cat>
          <c:val>
            <c:numRef>
              <c:f>'10gr'!$B$6:$N$6</c:f>
              <c:numCache>
                <c:formatCode>General</c:formatCode>
                <c:ptCount val="13"/>
                <c:pt idx="0">
                  <c:v>2.6280000000000001</c:v>
                </c:pt>
                <c:pt idx="1">
                  <c:v>10.555999999999999</c:v>
                </c:pt>
                <c:pt idx="2">
                  <c:v>19.881</c:v>
                </c:pt>
                <c:pt idx="3">
                  <c:v>20.326000000000001</c:v>
                </c:pt>
                <c:pt idx="4">
                  <c:v>19.773</c:v>
                </c:pt>
                <c:pt idx="5">
                  <c:v>18.308</c:v>
                </c:pt>
                <c:pt idx="6">
                  <c:v>14.598000000000001</c:v>
                </c:pt>
                <c:pt idx="7">
                  <c:v>10.666</c:v>
                </c:pt>
                <c:pt idx="8">
                  <c:v>7.6379999999999999</c:v>
                </c:pt>
                <c:pt idx="9">
                  <c:v>5.734</c:v>
                </c:pt>
                <c:pt idx="10">
                  <c:v>4.2110000000000003</c:v>
                </c:pt>
                <c:pt idx="11">
                  <c:v>2.5259999999999998</c:v>
                </c:pt>
                <c:pt idx="12">
                  <c:v>1.3620000000000001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A-47FC-8372-04FB2508EC89}"/>
            </c:ext>
          </c:extLst>
        </c:ser>
        <c:ser>
          <c:idx val="1"/>
          <c:order val="1"/>
          <c:tx>
            <c:strRef>
              <c:f>'10gr'!$A$7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'10gr'!$B$5:$N$5</c:f>
              <c:strCache>
                <c:ptCount val="13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75+</c:v>
                </c:pt>
              </c:strCache>
            </c:strRef>
          </c:cat>
          <c:val>
            <c:numRef>
              <c:f>'10gr'!$B$7:$N$7</c:f>
              <c:numCache>
                <c:formatCode>General</c:formatCode>
                <c:ptCount val="13"/>
                <c:pt idx="0">
                  <c:v>0.86599999999999999</c:v>
                </c:pt>
                <c:pt idx="1">
                  <c:v>5.6520000000000001</c:v>
                </c:pt>
                <c:pt idx="2">
                  <c:v>15.66</c:v>
                </c:pt>
                <c:pt idx="3">
                  <c:v>19.248999999999999</c:v>
                </c:pt>
                <c:pt idx="4">
                  <c:v>19.757000000000001</c:v>
                </c:pt>
                <c:pt idx="5">
                  <c:v>18.914999999999999</c:v>
                </c:pt>
                <c:pt idx="6">
                  <c:v>16.207000000000001</c:v>
                </c:pt>
                <c:pt idx="7">
                  <c:v>12.726000000000001</c:v>
                </c:pt>
                <c:pt idx="8">
                  <c:v>9.9860000000000007</c:v>
                </c:pt>
                <c:pt idx="9">
                  <c:v>8.0429999999999993</c:v>
                </c:pt>
                <c:pt idx="10">
                  <c:v>6.0270000000000001</c:v>
                </c:pt>
                <c:pt idx="11">
                  <c:v>3.5049999999999999</c:v>
                </c:pt>
                <c:pt idx="12">
                  <c:v>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A-47FC-8372-04FB2508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544130176"/>
        <c:axId val="1544131808"/>
      </c:barChart>
      <c:catAx>
        <c:axId val="15441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1808"/>
        <c:crosses val="autoZero"/>
        <c:auto val="1"/>
        <c:lblAlgn val="ctr"/>
        <c:lblOffset val="100"/>
        <c:noMultiLvlLbl val="0"/>
      </c:catAx>
      <c:valAx>
        <c:axId val="154413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80610399289812E-2"/>
          <c:y val="6.1904785116154902E-2"/>
          <c:w val="0.9189121385666349"/>
          <c:h val="0.71869805725461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'10gr'!$A$38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'10gr'!$B$37:$N$37</c:f>
              <c:strCache>
                <c:ptCount val="13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75+</c:v>
                </c:pt>
              </c:strCache>
            </c:strRef>
          </c:cat>
          <c:val>
            <c:numRef>
              <c:f>'10gr'!$B$38:$N$38</c:f>
              <c:numCache>
                <c:formatCode>General</c:formatCode>
                <c:ptCount val="13"/>
                <c:pt idx="0">
                  <c:v>2.6280000000000001</c:v>
                </c:pt>
                <c:pt idx="1">
                  <c:v>10.555999999999999</c:v>
                </c:pt>
                <c:pt idx="2">
                  <c:v>19.881</c:v>
                </c:pt>
                <c:pt idx="3">
                  <c:v>20.326000000000001</c:v>
                </c:pt>
                <c:pt idx="4">
                  <c:v>19.773</c:v>
                </c:pt>
                <c:pt idx="5">
                  <c:v>18.308</c:v>
                </c:pt>
                <c:pt idx="6">
                  <c:v>14.598000000000001</c:v>
                </c:pt>
                <c:pt idx="7">
                  <c:v>10.666</c:v>
                </c:pt>
                <c:pt idx="8">
                  <c:v>7.6379999999999999</c:v>
                </c:pt>
                <c:pt idx="9">
                  <c:v>5.734</c:v>
                </c:pt>
                <c:pt idx="10">
                  <c:v>4.2110000000000003</c:v>
                </c:pt>
                <c:pt idx="11">
                  <c:v>2.5259999999999998</c:v>
                </c:pt>
                <c:pt idx="12">
                  <c:v>1.3620000000000001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6-41EC-B9D8-8FA16655DA03}"/>
            </c:ext>
          </c:extLst>
        </c:ser>
        <c:ser>
          <c:idx val="1"/>
          <c:order val="1"/>
          <c:tx>
            <c:strRef>
              <c:f>'10gr'!$A$39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'10gr'!$B$37:$N$37</c:f>
              <c:strCache>
                <c:ptCount val="13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75+</c:v>
                </c:pt>
              </c:strCache>
            </c:strRef>
          </c:cat>
          <c:val>
            <c:numRef>
              <c:f>'10gr'!$B$39:$N$39</c:f>
              <c:numCache>
                <c:formatCode>General</c:formatCode>
                <c:ptCount val="13"/>
                <c:pt idx="0">
                  <c:v>0.86599999999999999</c:v>
                </c:pt>
                <c:pt idx="1">
                  <c:v>5.6520000000000001</c:v>
                </c:pt>
                <c:pt idx="2">
                  <c:v>15.66</c:v>
                </c:pt>
                <c:pt idx="3">
                  <c:v>19.248999999999999</c:v>
                </c:pt>
                <c:pt idx="4">
                  <c:v>19.757000000000001</c:v>
                </c:pt>
                <c:pt idx="5">
                  <c:v>18.914999999999999</c:v>
                </c:pt>
                <c:pt idx="6">
                  <c:v>16.207000000000001</c:v>
                </c:pt>
                <c:pt idx="7">
                  <c:v>12.726000000000001</c:v>
                </c:pt>
                <c:pt idx="8">
                  <c:v>9.9860000000000007</c:v>
                </c:pt>
                <c:pt idx="9">
                  <c:v>8.0429999999999993</c:v>
                </c:pt>
                <c:pt idx="10">
                  <c:v>6.0270000000000001</c:v>
                </c:pt>
                <c:pt idx="11">
                  <c:v>3.5049999999999999</c:v>
                </c:pt>
                <c:pt idx="12">
                  <c:v>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6-41EC-B9D8-8FA16655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544132896"/>
        <c:axId val="1544133984"/>
      </c:barChart>
      <c:catAx>
        <c:axId val="15441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3984"/>
        <c:crosses val="autoZero"/>
        <c:auto val="1"/>
        <c:lblAlgn val="ctr"/>
        <c:lblOffset val="100"/>
        <c:noMultiLvlLbl val="0"/>
      </c:catAx>
      <c:valAx>
        <c:axId val="154413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7728886830322E-2"/>
          <c:y val="4.6783617897396192E-2"/>
          <c:w val="0.88076192681797127"/>
          <c:h val="0.73174534708957006"/>
        </c:manualLayout>
      </c:layout>
      <c:lineChart>
        <c:grouping val="standard"/>
        <c:varyColors val="0"/>
        <c:ser>
          <c:idx val="0"/>
          <c:order val="0"/>
          <c:tx>
            <c:strRef>
              <c:f>'11gr'!$C$5</c:f>
              <c:strCache>
                <c:ptCount val="1"/>
                <c:pt idx="0">
                  <c:v>Закључени бракови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77777777777804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D999-4B2F-8264-04F302D497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D999-4B2F-8264-04F302D49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D999-4B2F-8264-04F302D49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D999-4B2F-8264-04F302D49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D999-4B2F-8264-04F302D49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D999-4B2F-8264-04F302D497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D999-4B2F-8264-04F302D49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D999-4B2F-8264-04F302D49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D999-4B2F-8264-04F302D49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D999-4B2F-8264-04F302D49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D999-4B2F-8264-04F302D49702}"/>
                </c:ext>
              </c:extLst>
            </c:dLbl>
            <c:dLbl>
              <c:idx val="11"/>
              <c:layout>
                <c:manualLayout>
                  <c:x val="-2.7777777777777776E-2"/>
                  <c:y val="-6.0185185185185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D999-4B2F-8264-04F302D49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'11gr'!$B$6:$B$17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'11gr'!$C$6:$C$17</c:f>
              <c:numCache>
                <c:formatCode>General</c:formatCode>
                <c:ptCount val="12"/>
                <c:pt idx="0">
                  <c:v>35808</c:v>
                </c:pt>
                <c:pt idx="1">
                  <c:v>34639</c:v>
                </c:pt>
                <c:pt idx="2">
                  <c:v>36209</c:v>
                </c:pt>
                <c:pt idx="3">
                  <c:v>36429</c:v>
                </c:pt>
                <c:pt idx="4">
                  <c:v>36949</c:v>
                </c:pt>
                <c:pt idx="5">
                  <c:v>35921</c:v>
                </c:pt>
                <c:pt idx="6">
                  <c:v>36047</c:v>
                </c:pt>
                <c:pt idx="7">
                  <c:v>36321</c:v>
                </c:pt>
                <c:pt idx="8">
                  <c:v>35570</c:v>
                </c:pt>
                <c:pt idx="9">
                  <c:v>23599</c:v>
                </c:pt>
                <c:pt idx="10">
                  <c:v>32757</c:v>
                </c:pt>
                <c:pt idx="11">
                  <c:v>32821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1-4E9A-9866-22ACA8231F31}"/>
            </c:ext>
          </c:extLst>
        </c:ser>
        <c:ser>
          <c:idx val="1"/>
          <c:order val="1"/>
          <c:tx>
            <c:strRef>
              <c:f>'11gr'!$D$5</c:f>
              <c:strCache>
                <c:ptCount val="1"/>
                <c:pt idx="0">
                  <c:v>Закључени први бракови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111111111111108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999-4B2F-8264-04F302D497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999-4B2F-8264-04F302D49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999-4B2F-8264-04F302D49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999-4B2F-8264-04F302D49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999-4B2F-8264-04F302D49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999-4B2F-8264-04F302D497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D999-4B2F-8264-04F302D49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D999-4B2F-8264-04F302D49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D999-4B2F-8264-04F302D49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D999-4B2F-8264-04F302D49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999-4B2F-8264-04F302D49702}"/>
                </c:ext>
              </c:extLst>
            </c:dLbl>
            <c:dLbl>
              <c:idx val="11"/>
              <c:layout>
                <c:manualLayout>
                  <c:x val="-1.6666666666666666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999-4B2F-8264-04F302D49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'11gr'!$B$6:$B$17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'11gr'!$D$6:$D$17</c:f>
              <c:numCache>
                <c:formatCode>General</c:formatCode>
                <c:ptCount val="12"/>
                <c:pt idx="0">
                  <c:v>30014</c:v>
                </c:pt>
                <c:pt idx="1">
                  <c:v>28893</c:v>
                </c:pt>
                <c:pt idx="2">
                  <c:v>30049</c:v>
                </c:pt>
                <c:pt idx="3">
                  <c:v>30163</c:v>
                </c:pt>
                <c:pt idx="4">
                  <c:v>30248</c:v>
                </c:pt>
                <c:pt idx="5">
                  <c:v>29048</c:v>
                </c:pt>
                <c:pt idx="6">
                  <c:v>28919</c:v>
                </c:pt>
                <c:pt idx="7">
                  <c:v>29005</c:v>
                </c:pt>
                <c:pt idx="8">
                  <c:v>28113</c:v>
                </c:pt>
                <c:pt idx="9">
                  <c:v>18209</c:v>
                </c:pt>
                <c:pt idx="10">
                  <c:v>26309</c:v>
                </c:pt>
                <c:pt idx="11">
                  <c:v>26911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1-4E9A-9866-22ACA8231F31}"/>
            </c:ext>
          </c:extLst>
        </c:ser>
        <c:ser>
          <c:idx val="2"/>
          <c:order val="2"/>
          <c:tx>
            <c:strRef>
              <c:f>'11gr'!$E$5</c:f>
              <c:strCache>
                <c:ptCount val="1"/>
                <c:pt idx="0">
                  <c:v>Разведени бракови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5000000000000001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99-4B2F-8264-04F302D497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99-4B2F-8264-04F302D49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999-4B2F-8264-04F302D49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999-4B2F-8264-04F302D49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99-4B2F-8264-04F302D49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999-4B2F-8264-04F302D497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999-4B2F-8264-04F302D49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999-4B2F-8264-04F302D49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999-4B2F-8264-04F302D49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99-4B2F-8264-04F302D49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99-4B2F-8264-04F302D49702}"/>
                </c:ext>
              </c:extLst>
            </c:dLbl>
            <c:dLbl>
              <c:idx val="11"/>
              <c:layout>
                <c:manualLayout>
                  <c:x val="-2.2222222222222223E-2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99-4B2F-8264-04F302D49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'11gr'!$B$6:$B$17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'11gr'!$E$6:$E$17</c:f>
              <c:numCache>
                <c:formatCode>General</c:formatCode>
                <c:ptCount val="12"/>
                <c:pt idx="0">
                  <c:v>8251</c:v>
                </c:pt>
                <c:pt idx="1">
                  <c:v>7372</c:v>
                </c:pt>
                <c:pt idx="2">
                  <c:v>8170</c:v>
                </c:pt>
                <c:pt idx="3">
                  <c:v>7614</c:v>
                </c:pt>
                <c:pt idx="4">
                  <c:v>9381</c:v>
                </c:pt>
                <c:pt idx="5">
                  <c:v>9046</c:v>
                </c:pt>
                <c:pt idx="6">
                  <c:v>9262</c:v>
                </c:pt>
                <c:pt idx="7">
                  <c:v>9995</c:v>
                </c:pt>
                <c:pt idx="8">
                  <c:v>10899</c:v>
                </c:pt>
                <c:pt idx="9">
                  <c:v>8687</c:v>
                </c:pt>
                <c:pt idx="10">
                  <c:v>9790</c:v>
                </c:pt>
                <c:pt idx="11">
                  <c:v>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1-4E9A-9866-22ACA823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36160"/>
        <c:axId val="1544132352"/>
      </c:lineChart>
      <c:catAx>
        <c:axId val="15441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2352"/>
        <c:crosses val="autoZero"/>
        <c:auto val="1"/>
        <c:lblAlgn val="ctr"/>
        <c:lblOffset val="100"/>
        <c:noMultiLvlLbl val="0"/>
      </c:catAx>
      <c:valAx>
        <c:axId val="15441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174772271113166E-2"/>
          <c:y val="0.86119297220979418"/>
          <c:w val="0.93753261540836808"/>
          <c:h val="0.10677615663034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'1gr'!$B$31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21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D7-4E48-AACA-CF60F1996B4F}"/>
                </c:ext>
              </c:extLst>
            </c:dLbl>
            <c:dLbl>
              <c:idx val="10"/>
              <c:layout>
                <c:manualLayout>
                  <c:x val="-3.3333333333333437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FD7-4E48-AACA-CF60F1996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'1gr'!$A$32:$A$42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'1gr'!$B$32:$B$42</c:f>
              <c:numCache>
                <c:formatCode>General</c:formatCode>
                <c:ptCount val="11"/>
                <c:pt idx="0">
                  <c:v>2.2999999999999998</c:v>
                </c:pt>
                <c:pt idx="1">
                  <c:v>2.6</c:v>
                </c:pt>
                <c:pt idx="2" formatCode="0.0">
                  <c:v>3</c:v>
                </c:pt>
                <c:pt idx="3">
                  <c:v>3.2</c:v>
                </c:pt>
                <c:pt idx="4">
                  <c:v>3.4</c:v>
                </c:pt>
                <c:pt idx="5">
                  <c:v>3.7</c:v>
                </c:pt>
                <c:pt idx="6">
                  <c:v>3.9</c:v>
                </c:pt>
                <c:pt idx="7" formatCode="0.0">
                  <c:v>4</c:v>
                </c:pt>
                <c:pt idx="8">
                  <c:v>3.9</c:v>
                </c:pt>
                <c:pt idx="9" formatCode="0.0">
                  <c:v>3.6876859999999998</c:v>
                </c:pt>
                <c:pt idx="10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7-4E48-AACA-CF60F1996B4F}"/>
            </c:ext>
          </c:extLst>
        </c:ser>
        <c:ser>
          <c:idx val="1"/>
          <c:order val="1"/>
          <c:tx>
            <c:strRef>
              <c:f>'1gr'!$C$31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5000000000000001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FD7-4E48-AACA-CF60F1996B4F}"/>
                </c:ext>
              </c:extLst>
            </c:dLbl>
            <c:dLbl>
              <c:idx val="10"/>
              <c:layout>
                <c:manualLayout>
                  <c:x val="-3.8888888888888994E-2"/>
                  <c:y val="4.1666666666666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FD7-4E48-AACA-CF60F1996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'1gr'!$A$32:$A$42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'1gr'!$C$32:$C$42</c:f>
              <c:numCache>
                <c:formatCode>General</c:formatCode>
                <c:ptCount val="11"/>
                <c:pt idx="0">
                  <c:v>2.1</c:v>
                </c:pt>
                <c:pt idx="1">
                  <c:v>2.5</c:v>
                </c:pt>
                <c:pt idx="2">
                  <c:v>2.8</c:v>
                </c:pt>
                <c:pt idx="3" formatCode="0.0">
                  <c:v>3</c:v>
                </c:pt>
                <c:pt idx="4">
                  <c:v>3.3</c:v>
                </c:pt>
                <c:pt idx="5">
                  <c:v>3.5</c:v>
                </c:pt>
                <c:pt idx="6">
                  <c:v>3.8</c:v>
                </c:pt>
                <c:pt idx="7">
                  <c:v>3.8</c:v>
                </c:pt>
                <c:pt idx="8">
                  <c:v>3.6</c:v>
                </c:pt>
                <c:pt idx="9" formatCode="0.0">
                  <c:v>3.4991759999999998</c:v>
                </c:pt>
                <c:pt idx="10" formatCode="0.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D7-4E48-AACA-CF60F1996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140672"/>
        <c:axId val="1541142960"/>
      </c:lineChart>
      <c:catAx>
        <c:axId val="15001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2960"/>
        <c:crosses val="autoZero"/>
        <c:auto val="1"/>
        <c:lblAlgn val="ctr"/>
        <c:lblOffset val="100"/>
        <c:noMultiLvlLbl val="0"/>
      </c:catAx>
      <c:valAx>
        <c:axId val="15411429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01406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580927384077"/>
          <c:y val="4.7159699892818867E-2"/>
          <c:w val="0.86486351706036746"/>
          <c:h val="0.71243993214674528"/>
        </c:manualLayout>
      </c:layout>
      <c:lineChart>
        <c:grouping val="standard"/>
        <c:varyColors val="0"/>
        <c:ser>
          <c:idx val="0"/>
          <c:order val="0"/>
          <c:tx>
            <c:strRef>
              <c:f>'11gr'!$M$5</c:f>
              <c:strCache>
                <c:ptCount val="1"/>
                <c:pt idx="0">
                  <c:v>Marriages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888888888889E-2"/>
                  <c:y val="-2.77777777777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F7C2-4DB7-A86C-A93E56AFF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F7C2-4DB7-A86C-A93E56AFF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7C2-4DB7-A86C-A93E56AFFD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7C2-4DB7-A86C-A93E56AFFD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F7C2-4DB7-A86C-A93E56AFFD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F7C2-4DB7-A86C-A93E56AFFD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F7C2-4DB7-A86C-A93E56AFFD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F7C2-4DB7-A86C-A93E56AFFD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F7C2-4DB7-A86C-A93E56AFFD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F7C2-4DB7-A86C-A93E56AFFD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F7C2-4DB7-A86C-A93E56AFFD7C}"/>
                </c:ext>
              </c:extLst>
            </c:dLbl>
            <c:dLbl>
              <c:idx val="11"/>
              <c:layout>
                <c:manualLayout>
                  <c:x val="-5.5555555555556572E-3"/>
                  <c:y val="-5.0925925925925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F7C2-4DB7-A86C-A93E56AFF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'11gr'!$L$6:$L$17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'11gr'!$M$6:$M$17</c:f>
              <c:numCache>
                <c:formatCode>General</c:formatCode>
                <c:ptCount val="12"/>
                <c:pt idx="0">
                  <c:v>35808</c:v>
                </c:pt>
                <c:pt idx="1">
                  <c:v>34639</c:v>
                </c:pt>
                <c:pt idx="2">
                  <c:v>36209</c:v>
                </c:pt>
                <c:pt idx="3">
                  <c:v>36429</c:v>
                </c:pt>
                <c:pt idx="4">
                  <c:v>36949</c:v>
                </c:pt>
                <c:pt idx="5">
                  <c:v>35921</c:v>
                </c:pt>
                <c:pt idx="6">
                  <c:v>36047</c:v>
                </c:pt>
                <c:pt idx="7">
                  <c:v>36321</c:v>
                </c:pt>
                <c:pt idx="8">
                  <c:v>35570</c:v>
                </c:pt>
                <c:pt idx="9">
                  <c:v>23599</c:v>
                </c:pt>
                <c:pt idx="10">
                  <c:v>32757</c:v>
                </c:pt>
                <c:pt idx="11">
                  <c:v>32821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F-440A-BD12-2EEA02B98A3F}"/>
            </c:ext>
          </c:extLst>
        </c:ser>
        <c:ser>
          <c:idx val="1"/>
          <c:order val="1"/>
          <c:tx>
            <c:strRef>
              <c:f>'11gr'!$N$5</c:f>
              <c:strCache>
                <c:ptCount val="1"/>
                <c:pt idx="0">
                  <c:v>First marriages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888888888889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F7C2-4DB7-A86C-A93E56AFF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F7C2-4DB7-A86C-A93E56AFF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7C2-4DB7-A86C-A93E56AFFD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7C2-4DB7-A86C-A93E56AFFD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7C2-4DB7-A86C-A93E56AFFD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7C2-4DB7-A86C-A93E56AFFD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7C2-4DB7-A86C-A93E56AFFD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F7C2-4DB7-A86C-A93E56AFFD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7C2-4DB7-A86C-A93E56AFFD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7C2-4DB7-A86C-A93E56AFFD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7C2-4DB7-A86C-A93E56AFFD7C}"/>
                </c:ext>
              </c:extLst>
            </c:dLbl>
            <c:dLbl>
              <c:idx val="11"/>
              <c:layout>
                <c:manualLayout>
                  <c:x val="-1.6666666666666666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F7C2-4DB7-A86C-A93E56AFF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'11gr'!$L$6:$L$17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'11gr'!$N$6:$N$17</c:f>
              <c:numCache>
                <c:formatCode>General</c:formatCode>
                <c:ptCount val="12"/>
                <c:pt idx="0">
                  <c:v>30014</c:v>
                </c:pt>
                <c:pt idx="1">
                  <c:v>28893</c:v>
                </c:pt>
                <c:pt idx="2">
                  <c:v>30049</c:v>
                </c:pt>
                <c:pt idx="3">
                  <c:v>30163</c:v>
                </c:pt>
                <c:pt idx="4">
                  <c:v>30248</c:v>
                </c:pt>
                <c:pt idx="5">
                  <c:v>29048</c:v>
                </c:pt>
                <c:pt idx="6">
                  <c:v>28919</c:v>
                </c:pt>
                <c:pt idx="7">
                  <c:v>29005</c:v>
                </c:pt>
                <c:pt idx="8">
                  <c:v>28113</c:v>
                </c:pt>
                <c:pt idx="9">
                  <c:v>18209</c:v>
                </c:pt>
                <c:pt idx="10">
                  <c:v>26309</c:v>
                </c:pt>
                <c:pt idx="11">
                  <c:v>26911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F-440A-BD12-2EEA02B98A3F}"/>
            </c:ext>
          </c:extLst>
        </c:ser>
        <c:ser>
          <c:idx val="2"/>
          <c:order val="2"/>
          <c:tx>
            <c:strRef>
              <c:f>'11gr'!$O$5</c:f>
              <c:strCache>
                <c:ptCount val="1"/>
                <c:pt idx="0">
                  <c:v>Divorces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61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7C2-4DB7-A86C-A93E56AFF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7C2-4DB7-A86C-A93E56AFF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7C2-4DB7-A86C-A93E56AFFD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7C2-4DB7-A86C-A93E56AFFD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7C2-4DB7-A86C-A93E56AFFD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7C2-4DB7-A86C-A93E56AFFD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7C2-4DB7-A86C-A93E56AFFD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7C2-4DB7-A86C-A93E56AFFD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7C2-4DB7-A86C-A93E56AFFD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7C2-4DB7-A86C-A93E56AFFD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7C2-4DB7-A86C-A93E56AFFD7C}"/>
                </c:ext>
              </c:extLst>
            </c:dLbl>
            <c:dLbl>
              <c:idx val="11"/>
              <c:layout>
                <c:manualLayout>
                  <c:x val="-3.0555555555555555E-2"/>
                  <c:y val="6.0185185185185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7C2-4DB7-A86C-A93E56AFF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'11gr'!$L$6:$L$17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'11gr'!$O$6:$O$17</c:f>
              <c:numCache>
                <c:formatCode>General</c:formatCode>
                <c:ptCount val="12"/>
                <c:pt idx="0">
                  <c:v>8251</c:v>
                </c:pt>
                <c:pt idx="1">
                  <c:v>7372</c:v>
                </c:pt>
                <c:pt idx="2">
                  <c:v>8170</c:v>
                </c:pt>
                <c:pt idx="3">
                  <c:v>7614</c:v>
                </c:pt>
                <c:pt idx="4">
                  <c:v>9381</c:v>
                </c:pt>
                <c:pt idx="5">
                  <c:v>9046</c:v>
                </c:pt>
                <c:pt idx="6">
                  <c:v>9262</c:v>
                </c:pt>
                <c:pt idx="7">
                  <c:v>9995</c:v>
                </c:pt>
                <c:pt idx="8">
                  <c:v>10899</c:v>
                </c:pt>
                <c:pt idx="9">
                  <c:v>8687</c:v>
                </c:pt>
                <c:pt idx="10">
                  <c:v>9790</c:v>
                </c:pt>
                <c:pt idx="11">
                  <c:v>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F-440A-BD12-2EEA02B9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31264"/>
        <c:axId val="1544138880"/>
      </c:lineChart>
      <c:catAx>
        <c:axId val="15441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8880"/>
        <c:crosses val="autoZero"/>
        <c:auto val="1"/>
        <c:lblAlgn val="ctr"/>
        <c:lblOffset val="100"/>
        <c:noMultiLvlLbl val="0"/>
      </c:catAx>
      <c:valAx>
        <c:axId val="154413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1527777777777775E-2"/>
          <c:y val="0.87436244102927652"/>
          <c:w val="0.92527777777777775"/>
          <c:h val="9.7859584272223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'12gr'!$A$9</c:f>
              <c:strCache>
                <c:ptCount val="1"/>
                <c:pt idx="0">
                  <c:v>До 24 године</c:v>
                </c:pt>
              </c:strCache>
            </c:strRef>
          </c:tx>
          <c:spPr>
            <a:solidFill>
              <a:srgbClr val="F15A2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BB8-4081-8AEF-0BFC29CD37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BB8-4081-8AEF-0BFC29CD37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B8-4081-8AEF-0BFC29CD372A}"/>
              </c:ext>
            </c:extLst>
          </c:dPt>
          <c:cat>
            <c:multiLvlStrRef>
              <c:f>'12gr'!$B$7:$E$8</c:f>
              <c:multiLvlStrCache>
                <c:ptCount val="4"/>
                <c:lvl>
                  <c:pt idx="0">
                    <c:v>закључени бракови</c:v>
                  </c:pt>
                  <c:pt idx="1">
                    <c:v>разведени бракови</c:v>
                  </c:pt>
                  <c:pt idx="2">
                    <c:v>закључени бракови</c:v>
                  </c:pt>
                  <c:pt idx="3">
                    <c:v>разведени бракови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'12gr'!$B$9:$E$9</c:f>
              <c:numCache>
                <c:formatCode>0.000</c:formatCode>
                <c:ptCount val="4"/>
                <c:pt idx="0">
                  <c:v>7.4271899891858491</c:v>
                </c:pt>
                <c:pt idx="1">
                  <c:v>0.38500000000000001</c:v>
                </c:pt>
                <c:pt idx="2">
                  <c:v>3.2846274141383027</c:v>
                </c:pt>
                <c:pt idx="3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0-42D5-99F3-AE6D670EBF6B}"/>
            </c:ext>
          </c:extLst>
        </c:ser>
        <c:ser>
          <c:idx val="1"/>
          <c:order val="1"/>
          <c:tx>
            <c:strRef>
              <c:f>'12gr'!$A$10</c:f>
              <c:strCache>
                <c:ptCount val="1"/>
                <c:pt idx="0">
                  <c:v>25–34</c:v>
                </c:pt>
              </c:strCache>
            </c:strRef>
          </c:tx>
          <c:spPr>
            <a:solidFill>
              <a:srgbClr val="FEECDF"/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B8-4081-8AEF-0BFC29CD37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BB8-4081-8AEF-0BFC29CD372A}"/>
              </c:ext>
            </c:extLst>
          </c:dPt>
          <c:cat>
            <c:multiLvlStrRef>
              <c:f>'12gr'!$B$7:$E$8</c:f>
              <c:multiLvlStrCache>
                <c:ptCount val="4"/>
                <c:lvl>
                  <c:pt idx="0">
                    <c:v>закључени бракови</c:v>
                  </c:pt>
                  <c:pt idx="1">
                    <c:v>разведени бракови</c:v>
                  </c:pt>
                  <c:pt idx="2">
                    <c:v>закључени бракови</c:v>
                  </c:pt>
                  <c:pt idx="3">
                    <c:v>разведени бракови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'12gr'!$B$10:$E$10</c:f>
              <c:numCache>
                <c:formatCode>0.000</c:formatCode>
                <c:ptCount val="4"/>
                <c:pt idx="0">
                  <c:v>17.965605932334309</c:v>
                </c:pt>
                <c:pt idx="1">
                  <c:v>2.4609999999999999</c:v>
                </c:pt>
                <c:pt idx="2">
                  <c:v>18.756445803172646</c:v>
                </c:pt>
                <c:pt idx="3">
                  <c:v>1.7210000000000001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0-42D5-99F3-AE6D670EBF6B}"/>
            </c:ext>
          </c:extLst>
        </c:ser>
        <c:ser>
          <c:idx val="2"/>
          <c:order val="2"/>
          <c:tx>
            <c:strRef>
              <c:f>'12gr'!$A$11</c:f>
              <c:strCache>
                <c:ptCount val="1"/>
                <c:pt idx="0">
                  <c:v>35–44</c:v>
                </c:pt>
              </c:strCache>
            </c:strRef>
          </c:tx>
          <c:spPr>
            <a:solidFill>
              <a:srgbClr val="00AB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BB8-4081-8AEF-0BFC29CD37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BB8-4081-8AEF-0BFC29CD372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BB8-4081-8AEF-0BFC29CD37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BB8-4081-8AEF-0BFC29CD372A}"/>
              </c:ext>
            </c:extLst>
          </c:dPt>
          <c:cat>
            <c:multiLvlStrRef>
              <c:f>'12gr'!$B$7:$E$8</c:f>
              <c:multiLvlStrCache>
                <c:ptCount val="4"/>
                <c:lvl>
                  <c:pt idx="0">
                    <c:v>закључени бракови</c:v>
                  </c:pt>
                  <c:pt idx="1">
                    <c:v>разведени бракови</c:v>
                  </c:pt>
                  <c:pt idx="2">
                    <c:v>закључени бракови</c:v>
                  </c:pt>
                  <c:pt idx="3">
                    <c:v>разведени бракови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'12gr'!$B$11:$E$11</c:f>
              <c:numCache>
                <c:formatCode>0.000</c:formatCode>
                <c:ptCount val="4"/>
                <c:pt idx="0">
                  <c:v>4.7986705391626758</c:v>
                </c:pt>
                <c:pt idx="1">
                  <c:v>3.5649999999999999</c:v>
                </c:pt>
                <c:pt idx="2">
                  <c:v>6.9372463268134918</c:v>
                </c:pt>
                <c:pt idx="3">
                  <c:v>3.4180000000000001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B0-42D5-99F3-AE6D670EBF6B}"/>
            </c:ext>
          </c:extLst>
        </c:ser>
        <c:ser>
          <c:idx val="3"/>
          <c:order val="3"/>
          <c:tx>
            <c:strRef>
              <c:f>'12gr'!$A$12</c:f>
              <c:strCache>
                <c:ptCount val="1"/>
                <c:pt idx="0">
                  <c:v>45–54</c:v>
                </c:pt>
              </c:strCache>
            </c:strRef>
          </c:tx>
          <c:spPr>
            <a:solidFill>
              <a:srgbClr val="E2F3F5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BB8-4081-8AEF-0BFC29CD37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BB8-4081-8AEF-0BFC29CD372A}"/>
              </c:ext>
            </c:extLst>
          </c:dPt>
          <c:cat>
            <c:multiLvlStrRef>
              <c:f>'12gr'!$B$7:$E$8</c:f>
              <c:multiLvlStrCache>
                <c:ptCount val="4"/>
                <c:lvl>
                  <c:pt idx="0">
                    <c:v>закључени бракови</c:v>
                  </c:pt>
                  <c:pt idx="1">
                    <c:v>разведени бракови</c:v>
                  </c:pt>
                  <c:pt idx="2">
                    <c:v>закључени бракови</c:v>
                  </c:pt>
                  <c:pt idx="3">
                    <c:v>разведени бракови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'12gr'!$B$12:$E$12</c:f>
              <c:numCache>
                <c:formatCode>0.000</c:formatCode>
                <c:ptCount val="4"/>
                <c:pt idx="0">
                  <c:v>1.7523463000154489</c:v>
                </c:pt>
                <c:pt idx="1">
                  <c:v>2.3010000000000002</c:v>
                </c:pt>
                <c:pt idx="2">
                  <c:v>2.2423218235022331</c:v>
                </c:pt>
                <c:pt idx="3">
                  <c:v>2.7509999999999999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B0-42D5-99F3-AE6D670EBF6B}"/>
            </c:ext>
          </c:extLst>
        </c:ser>
        <c:ser>
          <c:idx val="4"/>
          <c:order val="4"/>
          <c:tx>
            <c:strRef>
              <c:f>'12gr'!$A$13</c:f>
              <c:strCache>
                <c:ptCount val="1"/>
                <c:pt idx="0">
                  <c:v>55+</c:v>
                </c:pt>
              </c:strCache>
            </c:strRef>
          </c:tx>
          <c:spPr>
            <a:solidFill>
              <a:srgbClr val="93DFEA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BB8-4081-8AEF-0BFC29CD372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6BB8-4081-8AEF-0BFC29CD372A}"/>
              </c:ext>
            </c:extLst>
          </c:dPt>
          <c:cat>
            <c:multiLvlStrRef>
              <c:f>'12gr'!$B$7:$E$8</c:f>
              <c:multiLvlStrCache>
                <c:ptCount val="4"/>
                <c:lvl>
                  <c:pt idx="0">
                    <c:v>закључени бракови</c:v>
                  </c:pt>
                  <c:pt idx="1">
                    <c:v>разведени бракови</c:v>
                  </c:pt>
                  <c:pt idx="2">
                    <c:v>закључени бракови</c:v>
                  </c:pt>
                  <c:pt idx="3">
                    <c:v>разведени бракови</c:v>
                  </c:pt>
                </c:lvl>
                <c:lvl>
                  <c:pt idx="0">
                    <c:v>Жене</c:v>
                  </c:pt>
                  <c:pt idx="2">
                    <c:v>Мушкарци</c:v>
                  </c:pt>
                </c:lvl>
              </c:multiLvlStrCache>
            </c:multiLvlStrRef>
          </c:cat>
          <c:val>
            <c:numRef>
              <c:f>'12gr'!$B$13:$E$13</c:f>
              <c:numCache>
                <c:formatCode>0.000</c:formatCode>
                <c:ptCount val="4"/>
                <c:pt idx="0">
                  <c:v>0.87718723930171483</c:v>
                </c:pt>
                <c:pt idx="1">
                  <c:v>1.101</c:v>
                </c:pt>
                <c:pt idx="2">
                  <c:v>1.600358632373325</c:v>
                </c:pt>
                <c:pt idx="3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B0-42D5-99F3-AE6D670E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44128000"/>
        <c:axId val="1544128544"/>
      </c:barChart>
      <c:catAx>
        <c:axId val="15441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8544"/>
        <c:crosses val="autoZero"/>
        <c:auto val="1"/>
        <c:lblAlgn val="ctr"/>
        <c:lblOffset val="100"/>
        <c:noMultiLvlLbl val="0"/>
      </c:catAx>
      <c:valAx>
        <c:axId val="1544128544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800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'12gr'!$A$34</c:f>
              <c:strCache>
                <c:ptCount val="1"/>
                <c:pt idx="0">
                  <c:v>Up to 24 </c:v>
                </c:pt>
              </c:strCache>
            </c:strRef>
          </c:tx>
          <c:spPr>
            <a:solidFill>
              <a:srgbClr val="F15A2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34-473B-B65B-6CE7FD0659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34-473B-B65B-6CE7FD0659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34-473B-B65B-6CE7FD06592F}"/>
              </c:ext>
            </c:extLst>
          </c:dPt>
          <c:cat>
            <c:multiLvlStrRef>
              <c:f>'12gr'!$B$32:$E$33</c:f>
              <c:multiLvlStrCache>
                <c:ptCount val="4"/>
                <c:lvl>
                  <c:pt idx="0">
                    <c:v>Marriages</c:v>
                  </c:pt>
                  <c:pt idx="1">
                    <c:v>Divorces</c:v>
                  </c:pt>
                  <c:pt idx="2">
                    <c:v>Marriages</c:v>
                  </c:pt>
                  <c:pt idx="3">
                    <c:v>Divorces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'12gr'!$B$34:$E$34</c:f>
              <c:numCache>
                <c:formatCode>0.000</c:formatCode>
                <c:ptCount val="4"/>
                <c:pt idx="0">
                  <c:v>7.4271899891858491</c:v>
                </c:pt>
                <c:pt idx="1">
                  <c:v>0.38500000000000001</c:v>
                </c:pt>
                <c:pt idx="2">
                  <c:v>3.2846274141383027</c:v>
                </c:pt>
                <c:pt idx="3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0-42D5-99F3-AE6D670EBF6B}"/>
            </c:ext>
          </c:extLst>
        </c:ser>
        <c:ser>
          <c:idx val="1"/>
          <c:order val="1"/>
          <c:tx>
            <c:strRef>
              <c:f>'12gr'!$A$35</c:f>
              <c:strCache>
                <c:ptCount val="1"/>
                <c:pt idx="0">
                  <c:v>25 – 34</c:v>
                </c:pt>
              </c:strCache>
            </c:strRef>
          </c:tx>
          <c:spPr>
            <a:solidFill>
              <a:srgbClr val="FEECDF"/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34-473B-B65B-6CE7FD0659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834-473B-B65B-6CE7FD06592F}"/>
              </c:ext>
            </c:extLst>
          </c:dPt>
          <c:cat>
            <c:multiLvlStrRef>
              <c:f>'12gr'!$B$32:$E$33</c:f>
              <c:multiLvlStrCache>
                <c:ptCount val="4"/>
                <c:lvl>
                  <c:pt idx="0">
                    <c:v>Marriages</c:v>
                  </c:pt>
                  <c:pt idx="1">
                    <c:v>Divorces</c:v>
                  </c:pt>
                  <c:pt idx="2">
                    <c:v>Marriages</c:v>
                  </c:pt>
                  <c:pt idx="3">
                    <c:v>Divorces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'12gr'!$B$35:$E$35</c:f>
              <c:numCache>
                <c:formatCode>0.000</c:formatCode>
                <c:ptCount val="4"/>
                <c:pt idx="0">
                  <c:v>17.965605932334309</c:v>
                </c:pt>
                <c:pt idx="1">
                  <c:v>2.4609999999999999</c:v>
                </c:pt>
                <c:pt idx="2">
                  <c:v>18.756445803172646</c:v>
                </c:pt>
                <c:pt idx="3">
                  <c:v>1.7210000000000001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0-42D5-99F3-AE6D670EBF6B}"/>
            </c:ext>
          </c:extLst>
        </c:ser>
        <c:ser>
          <c:idx val="2"/>
          <c:order val="2"/>
          <c:tx>
            <c:strRef>
              <c:f>'12gr'!$A$36</c:f>
              <c:strCache>
                <c:ptCount val="1"/>
                <c:pt idx="0">
                  <c:v>35 – 44</c:v>
                </c:pt>
              </c:strCache>
            </c:strRef>
          </c:tx>
          <c:spPr>
            <a:solidFill>
              <a:srgbClr val="00AB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834-473B-B65B-6CE7FD0659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834-473B-B65B-6CE7FD0659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834-473B-B65B-6CE7FD0659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834-473B-B65B-6CE7FD06592F}"/>
              </c:ext>
            </c:extLst>
          </c:dPt>
          <c:cat>
            <c:multiLvlStrRef>
              <c:f>'12gr'!$B$32:$E$33</c:f>
              <c:multiLvlStrCache>
                <c:ptCount val="4"/>
                <c:lvl>
                  <c:pt idx="0">
                    <c:v>Marriages</c:v>
                  </c:pt>
                  <c:pt idx="1">
                    <c:v>Divorces</c:v>
                  </c:pt>
                  <c:pt idx="2">
                    <c:v>Marriages</c:v>
                  </c:pt>
                  <c:pt idx="3">
                    <c:v>Divorces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'12gr'!$B$36:$E$36</c:f>
              <c:numCache>
                <c:formatCode>0.000</c:formatCode>
                <c:ptCount val="4"/>
                <c:pt idx="0">
                  <c:v>4.7986705391626758</c:v>
                </c:pt>
                <c:pt idx="1">
                  <c:v>3.5649999999999999</c:v>
                </c:pt>
                <c:pt idx="2">
                  <c:v>6.9372463268134918</c:v>
                </c:pt>
                <c:pt idx="3">
                  <c:v>3.4180000000000001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B0-42D5-99F3-AE6D670EBF6B}"/>
            </c:ext>
          </c:extLst>
        </c:ser>
        <c:ser>
          <c:idx val="3"/>
          <c:order val="3"/>
          <c:tx>
            <c:strRef>
              <c:f>'12gr'!$A$37</c:f>
              <c:strCache>
                <c:ptCount val="1"/>
                <c:pt idx="0">
                  <c:v>45 – 54</c:v>
                </c:pt>
              </c:strCache>
            </c:strRef>
          </c:tx>
          <c:spPr>
            <a:solidFill>
              <a:srgbClr val="E2F3F5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834-473B-B65B-6CE7FD0659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834-473B-B65B-6CE7FD06592F}"/>
              </c:ext>
            </c:extLst>
          </c:dPt>
          <c:cat>
            <c:multiLvlStrRef>
              <c:f>'12gr'!$B$32:$E$33</c:f>
              <c:multiLvlStrCache>
                <c:ptCount val="4"/>
                <c:lvl>
                  <c:pt idx="0">
                    <c:v>Marriages</c:v>
                  </c:pt>
                  <c:pt idx="1">
                    <c:v>Divorces</c:v>
                  </c:pt>
                  <c:pt idx="2">
                    <c:v>Marriages</c:v>
                  </c:pt>
                  <c:pt idx="3">
                    <c:v>Divorces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'12gr'!$B$37:$E$37</c:f>
              <c:numCache>
                <c:formatCode>0.000</c:formatCode>
                <c:ptCount val="4"/>
                <c:pt idx="0">
                  <c:v>1.7523463000154489</c:v>
                </c:pt>
                <c:pt idx="1">
                  <c:v>2.3010000000000002</c:v>
                </c:pt>
                <c:pt idx="2">
                  <c:v>2.2423218235022331</c:v>
                </c:pt>
                <c:pt idx="3">
                  <c:v>2.7509999999999999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B0-42D5-99F3-AE6D670EBF6B}"/>
            </c:ext>
          </c:extLst>
        </c:ser>
        <c:ser>
          <c:idx val="4"/>
          <c:order val="4"/>
          <c:tx>
            <c:strRef>
              <c:f>'12gr'!$A$38</c:f>
              <c:strCache>
                <c:ptCount val="1"/>
                <c:pt idx="0">
                  <c:v>55+</c:v>
                </c:pt>
              </c:strCache>
            </c:strRef>
          </c:tx>
          <c:spPr>
            <a:solidFill>
              <a:srgbClr val="93DFEA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834-473B-B65B-6CE7FD0659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834-473B-B65B-6CE7FD06592F}"/>
              </c:ext>
            </c:extLst>
          </c:dPt>
          <c:cat>
            <c:multiLvlStrRef>
              <c:f>'12gr'!$B$32:$E$33</c:f>
              <c:multiLvlStrCache>
                <c:ptCount val="4"/>
                <c:lvl>
                  <c:pt idx="0">
                    <c:v>Marriages</c:v>
                  </c:pt>
                  <c:pt idx="1">
                    <c:v>Divorces</c:v>
                  </c:pt>
                  <c:pt idx="2">
                    <c:v>Marriages</c:v>
                  </c:pt>
                  <c:pt idx="3">
                    <c:v>Divorces</c:v>
                  </c:pt>
                </c:lvl>
                <c:lvl>
                  <c:pt idx="0">
                    <c:v>Women</c:v>
                  </c:pt>
                  <c:pt idx="2">
                    <c:v>Men</c:v>
                  </c:pt>
                </c:lvl>
              </c:multiLvlStrCache>
            </c:multiLvlStrRef>
          </c:cat>
          <c:val>
            <c:numRef>
              <c:f>'12gr'!$B$38:$E$38</c:f>
              <c:numCache>
                <c:formatCode>0.000</c:formatCode>
                <c:ptCount val="4"/>
                <c:pt idx="0">
                  <c:v>0.87718723930171483</c:v>
                </c:pt>
                <c:pt idx="1">
                  <c:v>1.101</c:v>
                </c:pt>
                <c:pt idx="2">
                  <c:v>1.600358632373325</c:v>
                </c:pt>
                <c:pt idx="3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B0-42D5-99F3-AE6D670E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44126368"/>
        <c:axId val="1544138336"/>
      </c:barChart>
      <c:catAx>
        <c:axId val="15441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8336"/>
        <c:crosses val="autoZero"/>
        <c:auto val="1"/>
        <c:lblAlgn val="ctr"/>
        <c:lblOffset val="100"/>
        <c:noMultiLvlLbl val="0"/>
      </c:catAx>
      <c:valAx>
        <c:axId val="1544138336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636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2546542147348E-2"/>
          <c:y val="9.8039215686274508E-2"/>
          <c:w val="0.89736678264054204"/>
          <c:h val="0.63350728217796304"/>
        </c:manualLayout>
      </c:layout>
      <c:lineChart>
        <c:grouping val="standard"/>
        <c:varyColors val="0"/>
        <c:ser>
          <c:idx val="0"/>
          <c:order val="0"/>
          <c:tx>
            <c:strRef>
              <c:f>'13gr'!$C$8</c:f>
              <c:strCache>
                <c:ptCount val="1"/>
                <c:pt idx="0">
                  <c:v>Брак пре 15. године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7653276955602512E-2"/>
                  <c:y val="-6.5359477124183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3F6-4397-B719-2C9C521665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3-4656-88FE-3119194FC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'13gr'!$B$9:$B$11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2019</c:v>
                </c:pt>
              </c:numCache>
            </c:numRef>
          </c:cat>
          <c:val>
            <c:numRef>
              <c:f>'13gr'!$C$9:$C$11</c:f>
              <c:numCache>
                <c:formatCode>0.0</c:formatCode>
                <c:ptCount val="3"/>
                <c:pt idx="0">
                  <c:v>0.9</c:v>
                </c:pt>
                <c:pt idx="1">
                  <c:v>0.3</c:v>
                </c:pt>
                <c:pt idx="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2-4327-B021-ACCDB6633B15}"/>
            </c:ext>
          </c:extLst>
        </c:ser>
        <c:ser>
          <c:idx val="1"/>
          <c:order val="1"/>
          <c:tx>
            <c:strRef>
              <c:f>'13gr'!$D$8</c:f>
              <c:strCache>
                <c:ptCount val="1"/>
                <c:pt idx="0">
                  <c:v>Брак пре 18. године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0472163495419307E-2"/>
                  <c:y val="-7.189542483660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F6-4397-B719-2C9C521665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3-4656-88FE-3119194FC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'13gr'!$B$9:$B$11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2019</c:v>
                </c:pt>
              </c:numCache>
            </c:numRef>
          </c:cat>
          <c:val>
            <c:numRef>
              <c:f>'13gr'!$D$9:$D$11</c:f>
              <c:numCache>
                <c:formatCode>0.0</c:formatCode>
                <c:ptCount val="3"/>
                <c:pt idx="0">
                  <c:v>5</c:v>
                </c:pt>
                <c:pt idx="1">
                  <c:v>3.2</c:v>
                </c:pt>
                <c:pt idx="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2-4327-B021-ACCDB663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23648"/>
        <c:axId val="1544130720"/>
      </c:lineChart>
      <c:catAx>
        <c:axId val="15441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0720"/>
        <c:crosses val="autoZero"/>
        <c:auto val="1"/>
        <c:lblAlgn val="ctr"/>
        <c:lblOffset val="100"/>
        <c:noMultiLvlLbl val="0"/>
      </c:catAx>
      <c:valAx>
        <c:axId val="15441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02638017705401E-2"/>
          <c:y val="6.9345924474991286E-2"/>
          <c:w val="0.89997419814048674"/>
          <c:h val="0.64019939062951403"/>
        </c:manualLayout>
      </c:layout>
      <c:lineChart>
        <c:grouping val="standard"/>
        <c:varyColors val="0"/>
        <c:ser>
          <c:idx val="0"/>
          <c:order val="0"/>
          <c:tx>
            <c:strRef>
              <c:f>'13gr'!$C$30</c:f>
              <c:strCache>
                <c:ptCount val="1"/>
                <c:pt idx="0">
                  <c:v>In union before 15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534136546184745E-2"/>
                  <c:y val="5.04095678153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018-42DC-B8F9-42605CA860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8-42DC-B8F9-42605CA860C8}"/>
                </c:ext>
              </c:extLst>
            </c:dLbl>
            <c:dLbl>
              <c:idx val="2"/>
              <c:layout>
                <c:manualLayout>
                  <c:x val="-1.6064257028112448E-2"/>
                  <c:y val="1.512287034460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018-42DC-B8F9-42605CA86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'13gr'!$B$31:$B$33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2019</c:v>
                </c:pt>
              </c:numCache>
            </c:numRef>
          </c:cat>
          <c:val>
            <c:numRef>
              <c:f>'13gr'!$C$31:$C$33</c:f>
              <c:numCache>
                <c:formatCode>0.0</c:formatCode>
                <c:ptCount val="3"/>
                <c:pt idx="0">
                  <c:v>0.9</c:v>
                </c:pt>
                <c:pt idx="1">
                  <c:v>0.3</c:v>
                </c:pt>
                <c:pt idx="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0-440B-8759-876A0A733392}"/>
            </c:ext>
          </c:extLst>
        </c:ser>
        <c:ser>
          <c:idx val="1"/>
          <c:order val="1"/>
          <c:tx>
            <c:strRef>
              <c:f>'13gr'!$D$30</c:f>
              <c:strCache>
                <c:ptCount val="1"/>
                <c:pt idx="0">
                  <c:v>In union before 18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3446327683615822E-2"/>
                  <c:y val="-4.3110074227885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649-40F1-880C-F3A06C2024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8-42DC-B8F9-42605CA86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'13gr'!$B$31:$B$33</c:f>
              <c:numCache>
                <c:formatCode>General</c:formatCode>
                <c:ptCount val="3"/>
                <c:pt idx="0">
                  <c:v>2010</c:v>
                </c:pt>
                <c:pt idx="1">
                  <c:v>2014</c:v>
                </c:pt>
                <c:pt idx="2">
                  <c:v>2019</c:v>
                </c:pt>
              </c:numCache>
            </c:numRef>
          </c:cat>
          <c:val>
            <c:numRef>
              <c:f>'13gr'!$D$31:$D$33</c:f>
              <c:numCache>
                <c:formatCode>0.0</c:formatCode>
                <c:ptCount val="3"/>
                <c:pt idx="0">
                  <c:v>5</c:v>
                </c:pt>
                <c:pt idx="1">
                  <c:v>3.2</c:v>
                </c:pt>
                <c:pt idx="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0-440B-8759-876A0A733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33440"/>
        <c:axId val="1544129088"/>
      </c:lineChart>
      <c:catAx>
        <c:axId val="15441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9088"/>
        <c:crosses val="autoZero"/>
        <c:auto val="1"/>
        <c:lblAlgn val="ctr"/>
        <c:lblOffset val="100"/>
        <c:noMultiLvlLbl val="0"/>
      </c:catAx>
      <c:valAx>
        <c:axId val="154412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'14gr'!$B$5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'14gr'!$C$4:$F$4</c:f>
              <c:strCache>
                <c:ptCount val="4"/>
                <c:pt idx="0">
                  <c:v>Mлађи супружник
(младожења)</c:v>
                </c:pt>
                <c:pt idx="1">
                  <c:v>До 4 године
старији*</c:v>
                </c:pt>
                <c:pt idx="2">
                  <c:v>5‒9 година
старији</c:v>
                </c:pt>
                <c:pt idx="3">
                  <c:v>10+ година супружник
старији</c:v>
                </c:pt>
              </c:strCache>
            </c:strRef>
          </c:cat>
          <c:val>
            <c:numRef>
              <c:f>'14gr'!$C$5:$F$5</c:f>
              <c:numCache>
                <c:formatCode>0.0</c:formatCode>
                <c:ptCount val="4"/>
                <c:pt idx="0">
                  <c:v>18.607499791208486</c:v>
                </c:pt>
                <c:pt idx="1">
                  <c:v>46.42688121154756</c:v>
                </c:pt>
                <c:pt idx="2">
                  <c:v>23.991536983936975</c:v>
                </c:pt>
                <c:pt idx="3">
                  <c:v>10.97408201330698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4-466E-90A0-CDD3D7DBF5B3}"/>
            </c:ext>
          </c:extLst>
        </c:ser>
        <c:ser>
          <c:idx val="1"/>
          <c:order val="1"/>
          <c:tx>
            <c:strRef>
              <c:f>'14gr'!$B$6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2F3F5"/>
            </a:solidFill>
            <a:ln>
              <a:noFill/>
            </a:ln>
            <a:effectLst/>
          </c:spPr>
          <c:invertIfNegative val="0"/>
          <c:cat>
            <c:strRef>
              <c:f>'14gr'!$C$4:$F$4</c:f>
              <c:strCache>
                <c:ptCount val="4"/>
                <c:pt idx="0">
                  <c:v>Mлађи супружник
(младожења)</c:v>
                </c:pt>
                <c:pt idx="1">
                  <c:v>До 4 године
старији*</c:v>
                </c:pt>
                <c:pt idx="2">
                  <c:v>5‒9 година
старији</c:v>
                </c:pt>
                <c:pt idx="3">
                  <c:v>10+ година супружник
старији</c:v>
                </c:pt>
              </c:strCache>
            </c:strRef>
          </c:cat>
          <c:val>
            <c:numRef>
              <c:f>'14gr'!$C$6:$F$6</c:f>
              <c:numCache>
                <c:formatCode>0.0</c:formatCode>
                <c:ptCount val="4"/>
                <c:pt idx="0">
                  <c:v>16.362304290017097</c:v>
                </c:pt>
                <c:pt idx="1">
                  <c:v>47.827856619542509</c:v>
                </c:pt>
                <c:pt idx="2">
                  <c:v>24.885355330637939</c:v>
                </c:pt>
                <c:pt idx="3">
                  <c:v>10.924483759802458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4-466E-90A0-CDD3D7DBF5B3}"/>
            </c:ext>
          </c:extLst>
        </c:ser>
        <c:ser>
          <c:idx val="2"/>
          <c:order val="2"/>
          <c:tx>
            <c:strRef>
              <c:f>'14gr'!$B$7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'14gr'!$C$4:$F$4</c:f>
              <c:strCache>
                <c:ptCount val="4"/>
                <c:pt idx="0">
                  <c:v>Mлађи супружник
(младожења)</c:v>
                </c:pt>
                <c:pt idx="1">
                  <c:v>До 4 године
старији*</c:v>
                </c:pt>
                <c:pt idx="2">
                  <c:v>5‒9 година
старији</c:v>
                </c:pt>
                <c:pt idx="3">
                  <c:v>10+ година супружник
старији</c:v>
                </c:pt>
              </c:strCache>
            </c:strRef>
          </c:cat>
          <c:val>
            <c:numRef>
              <c:f>'14gr'!$C$7:$F$7</c:f>
              <c:numCache>
                <c:formatCode>0.0</c:formatCode>
                <c:ptCount val="4"/>
                <c:pt idx="0">
                  <c:v>17.977435559581654</c:v>
                </c:pt>
                <c:pt idx="1">
                  <c:v>47.426500864695711</c:v>
                </c:pt>
                <c:pt idx="2">
                  <c:v>24.175794010266547</c:v>
                </c:pt>
                <c:pt idx="3">
                  <c:v>10.420269565456094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4-466E-90A0-CDD3D7DBF5B3}"/>
            </c:ext>
          </c:extLst>
        </c:ser>
        <c:ser>
          <c:idx val="3"/>
          <c:order val="3"/>
          <c:tx>
            <c:strRef>
              <c:f>'14gr'!$B$8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EECDF"/>
            </a:solidFill>
            <a:ln>
              <a:noFill/>
            </a:ln>
            <a:effectLst/>
          </c:spPr>
          <c:invertIfNegative val="0"/>
          <c:cat>
            <c:strRef>
              <c:f>'14gr'!$C$4:$F$4</c:f>
              <c:strCache>
                <c:ptCount val="4"/>
                <c:pt idx="0">
                  <c:v>Mлађи супружник
(младожења)</c:v>
                </c:pt>
                <c:pt idx="1">
                  <c:v>До 4 године
старији*</c:v>
                </c:pt>
                <c:pt idx="2">
                  <c:v>5‒9 година
старији</c:v>
                </c:pt>
                <c:pt idx="3">
                  <c:v>10+ година супружник
старији</c:v>
                </c:pt>
              </c:strCache>
            </c:strRef>
          </c:cat>
          <c:val>
            <c:numRef>
              <c:f>'14gr'!$C$8:$F$8</c:f>
              <c:numCache>
                <c:formatCode>0.0</c:formatCode>
                <c:ptCount val="4"/>
                <c:pt idx="0">
                  <c:v>20.101208883890919</c:v>
                </c:pt>
                <c:pt idx="1">
                  <c:v>45.915096991847058</c:v>
                </c:pt>
                <c:pt idx="2">
                  <c:v>22.988473432667977</c:v>
                </c:pt>
                <c:pt idx="3">
                  <c:v>10.99522069159404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4-466E-90A0-CDD3D7DBF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44136704"/>
        <c:axId val="1544124192"/>
      </c:barChart>
      <c:catAx>
        <c:axId val="15441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4192"/>
        <c:crosses val="autoZero"/>
        <c:auto val="1"/>
        <c:lblAlgn val="ctr"/>
        <c:lblOffset val="100"/>
        <c:noMultiLvlLbl val="0"/>
      </c:catAx>
      <c:valAx>
        <c:axId val="154412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33115114507192E-2"/>
          <c:y val="5.0925925925925923E-2"/>
          <c:w val="0.85850310438046684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'14gr'!$K$5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'14gr'!$L$4:$O$4</c:f>
              <c:strCache>
                <c:ptCount val="4"/>
                <c:pt idx="0">
                  <c:v>Younger groom</c:v>
                </c:pt>
                <c:pt idx="1">
                  <c:v>0-4 years older*</c:v>
                </c:pt>
                <c:pt idx="2">
                  <c:v>5-9 years older</c:v>
                </c:pt>
                <c:pt idx="3">
                  <c:v>10+ years older spouse</c:v>
                </c:pt>
              </c:strCache>
            </c:strRef>
          </c:cat>
          <c:val>
            <c:numRef>
              <c:f>'14gr'!$L$5:$O$5</c:f>
              <c:numCache>
                <c:formatCode>0.0</c:formatCode>
                <c:ptCount val="4"/>
                <c:pt idx="0">
                  <c:v>18.607499791208486</c:v>
                </c:pt>
                <c:pt idx="1">
                  <c:v>46.42688121154756</c:v>
                </c:pt>
                <c:pt idx="2">
                  <c:v>23.991536983936975</c:v>
                </c:pt>
                <c:pt idx="3">
                  <c:v>10.97408201330698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7-4C8A-A3D8-6CFFCD3B8764}"/>
            </c:ext>
          </c:extLst>
        </c:ser>
        <c:ser>
          <c:idx val="1"/>
          <c:order val="1"/>
          <c:tx>
            <c:strRef>
              <c:f>'14gr'!$K$6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2F3F5"/>
            </a:solidFill>
            <a:ln>
              <a:noFill/>
            </a:ln>
            <a:effectLst/>
          </c:spPr>
          <c:invertIfNegative val="0"/>
          <c:cat>
            <c:strRef>
              <c:f>'14gr'!$L$4:$O$4</c:f>
              <c:strCache>
                <c:ptCount val="4"/>
                <c:pt idx="0">
                  <c:v>Younger groom</c:v>
                </c:pt>
                <c:pt idx="1">
                  <c:v>0-4 years older*</c:v>
                </c:pt>
                <c:pt idx="2">
                  <c:v>5-9 years older</c:v>
                </c:pt>
                <c:pt idx="3">
                  <c:v>10+ years older spouse</c:v>
                </c:pt>
              </c:strCache>
            </c:strRef>
          </c:cat>
          <c:val>
            <c:numRef>
              <c:f>'14gr'!$L$6:$O$6</c:f>
              <c:numCache>
                <c:formatCode>0.0</c:formatCode>
                <c:ptCount val="4"/>
                <c:pt idx="0">
                  <c:v>16.362304290017097</c:v>
                </c:pt>
                <c:pt idx="1">
                  <c:v>47.827856619542509</c:v>
                </c:pt>
                <c:pt idx="2">
                  <c:v>24.885355330637939</c:v>
                </c:pt>
                <c:pt idx="3">
                  <c:v>10.924483759802458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D7-4C8A-A3D8-6CFFCD3B8764}"/>
            </c:ext>
          </c:extLst>
        </c:ser>
        <c:ser>
          <c:idx val="2"/>
          <c:order val="2"/>
          <c:tx>
            <c:strRef>
              <c:f>'14gr'!$K$7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'14gr'!$L$4:$O$4</c:f>
              <c:strCache>
                <c:ptCount val="4"/>
                <c:pt idx="0">
                  <c:v>Younger groom</c:v>
                </c:pt>
                <c:pt idx="1">
                  <c:v>0-4 years older*</c:v>
                </c:pt>
                <c:pt idx="2">
                  <c:v>5-9 years older</c:v>
                </c:pt>
                <c:pt idx="3">
                  <c:v>10+ years older spouse</c:v>
                </c:pt>
              </c:strCache>
            </c:strRef>
          </c:cat>
          <c:val>
            <c:numRef>
              <c:f>'14gr'!$L$7:$O$7</c:f>
              <c:numCache>
                <c:formatCode>0.0</c:formatCode>
                <c:ptCount val="4"/>
                <c:pt idx="0">
                  <c:v>17.977435559581654</c:v>
                </c:pt>
                <c:pt idx="1">
                  <c:v>47.426500864695711</c:v>
                </c:pt>
                <c:pt idx="2">
                  <c:v>24.175794010266547</c:v>
                </c:pt>
                <c:pt idx="3">
                  <c:v>10.420269565456094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D7-4C8A-A3D8-6CFFCD3B8764}"/>
            </c:ext>
          </c:extLst>
        </c:ser>
        <c:ser>
          <c:idx val="3"/>
          <c:order val="3"/>
          <c:tx>
            <c:strRef>
              <c:f>'14gr'!$K$8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EECDF"/>
            </a:solidFill>
            <a:ln>
              <a:noFill/>
            </a:ln>
            <a:effectLst/>
          </c:spPr>
          <c:invertIfNegative val="0"/>
          <c:cat>
            <c:strRef>
              <c:f>'14gr'!$L$4:$O$4</c:f>
              <c:strCache>
                <c:ptCount val="4"/>
                <c:pt idx="0">
                  <c:v>Younger groom</c:v>
                </c:pt>
                <c:pt idx="1">
                  <c:v>0-4 years older*</c:v>
                </c:pt>
                <c:pt idx="2">
                  <c:v>5-9 years older</c:v>
                </c:pt>
                <c:pt idx="3">
                  <c:v>10+ years older spouse</c:v>
                </c:pt>
              </c:strCache>
            </c:strRef>
          </c:cat>
          <c:val>
            <c:numRef>
              <c:f>'14gr'!$L$8:$O$8</c:f>
              <c:numCache>
                <c:formatCode>0.0</c:formatCode>
                <c:ptCount val="4"/>
                <c:pt idx="0">
                  <c:v>20.101208883890919</c:v>
                </c:pt>
                <c:pt idx="1">
                  <c:v>45.915096991847058</c:v>
                </c:pt>
                <c:pt idx="2">
                  <c:v>22.988473432667977</c:v>
                </c:pt>
                <c:pt idx="3">
                  <c:v>10.99522069159404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D7-4C8A-A3D8-6CFFCD3B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44126912"/>
        <c:axId val="1544129632"/>
      </c:barChart>
      <c:catAx>
        <c:axId val="15441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9632"/>
        <c:crosses val="autoZero"/>
        <c:auto val="1"/>
        <c:lblAlgn val="ctr"/>
        <c:lblOffset val="100"/>
        <c:noMultiLvlLbl val="0"/>
      </c:catAx>
      <c:valAx>
        <c:axId val="154412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'15gr'!$B$5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888888888888884E-2"/>
                  <c:y val="-3.7037037037037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66C-40D9-9ABC-83710E956084}"/>
                </c:ext>
              </c:extLst>
            </c:dLbl>
            <c:dLbl>
              <c:idx val="11"/>
              <c:layout>
                <c:manualLayout>
                  <c:x val="-1.9444444444444445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66C-40D9-9ABC-83710E956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'15gr'!$C$4:$N$4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'15gr'!$C$5:$N$5</c:f>
              <c:numCache>
                <c:formatCode>0.0</c:formatCode>
                <c:ptCount val="12"/>
                <c:pt idx="0">
                  <c:v>31.664999999999999</c:v>
                </c:pt>
                <c:pt idx="1">
                  <c:v>32.725999999999999</c:v>
                </c:pt>
                <c:pt idx="2">
                  <c:v>31.844000000000001</c:v>
                </c:pt>
                <c:pt idx="3">
                  <c:v>32.131999999999998</c:v>
                </c:pt>
                <c:pt idx="4">
                  <c:v>31.652999999999999</c:v>
                </c:pt>
                <c:pt idx="5">
                  <c:v>31.257000000000001</c:v>
                </c:pt>
                <c:pt idx="6">
                  <c:v>31.573</c:v>
                </c:pt>
                <c:pt idx="7">
                  <c:v>30.766999999999999</c:v>
                </c:pt>
                <c:pt idx="8">
                  <c:v>31.262</c:v>
                </c:pt>
                <c:pt idx="9">
                  <c:v>29.908999999999999</c:v>
                </c:pt>
                <c:pt idx="10">
                  <c:v>30.209</c:v>
                </c:pt>
                <c:pt idx="11">
                  <c:v>30.434000000000001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C-40D9-9ABC-83710E956084}"/>
            </c:ext>
          </c:extLst>
        </c:ser>
        <c:ser>
          <c:idx val="1"/>
          <c:order val="1"/>
          <c:tx>
            <c:strRef>
              <c:f>'15gr'!$B$6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5555555555555552E-2"/>
                  <c:y val="-4.629629629629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66C-40D9-9ABC-83710E956084}"/>
                </c:ext>
              </c:extLst>
            </c:dLbl>
            <c:dLbl>
              <c:idx val="11"/>
              <c:layout>
                <c:manualLayout>
                  <c:x val="-3.3333333333333229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66C-40D9-9ABC-83710E956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'15gr'!$C$4:$N$4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'15gr'!$C$6:$N$6</c:f>
              <c:numCache>
                <c:formatCode>0.0</c:formatCode>
                <c:ptCount val="12"/>
                <c:pt idx="0">
                  <c:v>33.933</c:v>
                </c:pt>
                <c:pt idx="1">
                  <c:v>34.530999999999999</c:v>
                </c:pt>
                <c:pt idx="2">
                  <c:v>33.71</c:v>
                </c:pt>
                <c:pt idx="3">
                  <c:v>34.329000000000001</c:v>
                </c:pt>
                <c:pt idx="4">
                  <c:v>34.003999999999998</c:v>
                </c:pt>
                <c:pt idx="5">
                  <c:v>33.476999999999997</c:v>
                </c:pt>
                <c:pt idx="6">
                  <c:v>33.320999999999998</c:v>
                </c:pt>
                <c:pt idx="7">
                  <c:v>33.207999999999998</c:v>
                </c:pt>
                <c:pt idx="8">
                  <c:v>33.137</c:v>
                </c:pt>
                <c:pt idx="9">
                  <c:v>31.783000000000001</c:v>
                </c:pt>
                <c:pt idx="10">
                  <c:v>31.971</c:v>
                </c:pt>
                <c:pt idx="11">
                  <c:v>32.265999999999998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C-40D9-9ABC-83710E956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37248"/>
        <c:axId val="1544124736"/>
      </c:lineChart>
      <c:catAx>
        <c:axId val="154413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4736"/>
        <c:crosses val="autoZero"/>
        <c:auto val="1"/>
        <c:lblAlgn val="ctr"/>
        <c:lblOffset val="100"/>
        <c:noMultiLvlLbl val="0"/>
      </c:catAx>
      <c:valAx>
        <c:axId val="15441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'15gr'!$B$35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888888888888884E-2"/>
                  <c:y val="-3.7037037037037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7CB-4698-8F07-B0BC4889317E}"/>
                </c:ext>
              </c:extLst>
            </c:dLbl>
            <c:dLbl>
              <c:idx val="11"/>
              <c:layout>
                <c:manualLayout>
                  <c:x val="-1.9444444444444445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7CB-4698-8F07-B0BC48893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'15gr'!$C$34:$N$34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'15gr'!$C$35:$N$35</c:f>
              <c:numCache>
                <c:formatCode>0.0</c:formatCode>
                <c:ptCount val="12"/>
                <c:pt idx="0">
                  <c:v>31.664999999999999</c:v>
                </c:pt>
                <c:pt idx="1">
                  <c:v>32.725999999999999</c:v>
                </c:pt>
                <c:pt idx="2">
                  <c:v>31.844000000000001</c:v>
                </c:pt>
                <c:pt idx="3">
                  <c:v>32.131999999999998</c:v>
                </c:pt>
                <c:pt idx="4">
                  <c:v>31.652999999999999</c:v>
                </c:pt>
                <c:pt idx="5">
                  <c:v>31.257000000000001</c:v>
                </c:pt>
                <c:pt idx="6">
                  <c:v>31.573</c:v>
                </c:pt>
                <c:pt idx="7">
                  <c:v>30.766999999999999</c:v>
                </c:pt>
                <c:pt idx="8">
                  <c:v>31.262</c:v>
                </c:pt>
                <c:pt idx="9">
                  <c:v>29.908999999999999</c:v>
                </c:pt>
                <c:pt idx="10">
                  <c:v>30.209</c:v>
                </c:pt>
                <c:pt idx="11">
                  <c:v>30.434000000000001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B-4698-8F07-B0BC4889317E}"/>
            </c:ext>
          </c:extLst>
        </c:ser>
        <c:ser>
          <c:idx val="1"/>
          <c:order val="1"/>
          <c:tx>
            <c:strRef>
              <c:f>'15gr'!$B$36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5555555555555552E-2"/>
                  <c:y val="-4.6296296296296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7CB-4698-8F07-B0BC4889317E}"/>
                </c:ext>
              </c:extLst>
            </c:dLbl>
            <c:dLbl>
              <c:idx val="11"/>
              <c:layout>
                <c:manualLayout>
                  <c:x val="-3.3333333333333229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7CB-4698-8F07-B0BC48893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'15gr'!$C$34:$N$34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'15gr'!$C$36:$N$36</c:f>
              <c:numCache>
                <c:formatCode>0.0</c:formatCode>
                <c:ptCount val="12"/>
                <c:pt idx="0">
                  <c:v>33.933</c:v>
                </c:pt>
                <c:pt idx="1">
                  <c:v>34.530999999999999</c:v>
                </c:pt>
                <c:pt idx="2">
                  <c:v>33.71</c:v>
                </c:pt>
                <c:pt idx="3">
                  <c:v>34.329000000000001</c:v>
                </c:pt>
                <c:pt idx="4">
                  <c:v>34.003999999999998</c:v>
                </c:pt>
                <c:pt idx="5">
                  <c:v>33.476999999999997</c:v>
                </c:pt>
                <c:pt idx="6">
                  <c:v>33.320999999999998</c:v>
                </c:pt>
                <c:pt idx="7">
                  <c:v>33.207999999999998</c:v>
                </c:pt>
                <c:pt idx="8">
                  <c:v>33.137</c:v>
                </c:pt>
                <c:pt idx="9">
                  <c:v>31.783000000000001</c:v>
                </c:pt>
                <c:pt idx="10">
                  <c:v>31.971</c:v>
                </c:pt>
                <c:pt idx="11">
                  <c:v>32.265999999999998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B-4698-8F07-B0BC48893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27456"/>
        <c:axId val="1544134528"/>
      </c:lineChart>
      <c:catAx>
        <c:axId val="154412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4528"/>
        <c:crosses val="autoZero"/>
        <c:auto val="1"/>
        <c:lblAlgn val="ctr"/>
        <c:lblOffset val="100"/>
        <c:noMultiLvlLbl val="0"/>
      </c:catAx>
      <c:valAx>
        <c:axId val="154413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'17gр'!$B$5</c:f>
              <c:strCache>
                <c:ptCount val="1"/>
                <c:pt idx="0">
                  <c:v>Мајкa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5000000000000012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C3-451B-9A82-66D0B601A012}"/>
                </c:ext>
              </c:extLst>
            </c:dLbl>
            <c:dLbl>
              <c:idx val="10"/>
              <c:layout>
                <c:manualLayout>
                  <c:x val="-3.33333333333335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9C3-451B-9A82-66D0B601A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'17gр'!$C$4:$M$4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'17gр'!$C$5:$M$5</c:f>
              <c:numCache>
                <c:formatCode>0</c:formatCode>
                <c:ptCount val="11"/>
                <c:pt idx="0">
                  <c:v>27.7</c:v>
                </c:pt>
                <c:pt idx="1">
                  <c:v>27.8</c:v>
                </c:pt>
                <c:pt idx="2">
                  <c:v>28</c:v>
                </c:pt>
                <c:pt idx="3">
                  <c:v>28.2</c:v>
                </c:pt>
                <c:pt idx="4">
                  <c:v>28.3</c:v>
                </c:pt>
                <c:pt idx="5">
                  <c:v>28.4</c:v>
                </c:pt>
                <c:pt idx="6">
                  <c:v>28.6</c:v>
                </c:pt>
                <c:pt idx="7">
                  <c:v>28.7</c:v>
                </c:pt>
                <c:pt idx="8">
                  <c:v>28.7</c:v>
                </c:pt>
                <c:pt idx="9">
                  <c:v>28.7</c:v>
                </c:pt>
                <c:pt idx="10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3-451B-9A82-66D0B601A012}"/>
            </c:ext>
          </c:extLst>
        </c:ser>
        <c:ser>
          <c:idx val="2"/>
          <c:order val="1"/>
          <c:tx>
            <c:strRef>
              <c:f>'17gр'!$B$6</c:f>
              <c:strCache>
                <c:ptCount val="1"/>
                <c:pt idx="0">
                  <c:v>Отац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33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C3-451B-9A82-66D0B601A012}"/>
                </c:ext>
              </c:extLst>
            </c:dLbl>
            <c:dLbl>
              <c:idx val="10"/>
              <c:layout>
                <c:manualLayout>
                  <c:x val="-3.8888888888888994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9C3-451B-9A82-66D0B601A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'17gр'!$C$4:$M$4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'17gр'!$C$6:$M$6</c:f>
              <c:numCache>
                <c:formatCode>0</c:formatCode>
                <c:ptCount val="11"/>
                <c:pt idx="0">
                  <c:v>30.6</c:v>
                </c:pt>
                <c:pt idx="1">
                  <c:v>30.7</c:v>
                </c:pt>
                <c:pt idx="2">
                  <c:v>30.8</c:v>
                </c:pt>
                <c:pt idx="3">
                  <c:v>31.1</c:v>
                </c:pt>
                <c:pt idx="4">
                  <c:v>31.2</c:v>
                </c:pt>
                <c:pt idx="5">
                  <c:v>31.9</c:v>
                </c:pt>
                <c:pt idx="6">
                  <c:v>32</c:v>
                </c:pt>
                <c:pt idx="7">
                  <c:v>32.1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3-451B-9A82-66D0B601A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25824"/>
        <c:axId val="1544135072"/>
      </c:lineChart>
      <c:catAx>
        <c:axId val="15441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5072"/>
        <c:crosses val="autoZero"/>
        <c:auto val="1"/>
        <c:lblAlgn val="ctr"/>
        <c:lblOffset val="100"/>
        <c:noMultiLvlLbl val="0"/>
      </c:catAx>
      <c:valAx>
        <c:axId val="154413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'3gr'!$B$2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555514519409275E-2"/>
                  <c:y val="-5.53715967623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2B8-42F7-B697-02B816A6AD26}"/>
                </c:ext>
              </c:extLst>
            </c:dLbl>
            <c:dLbl>
              <c:idx val="10"/>
              <c:layout>
                <c:manualLayout>
                  <c:x val="-4.1666666666666664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2B8-42F7-B697-02B816A6A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'3gr'!$A$3:$A$13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'3gr'!$B$3:$B$13</c:f>
              <c:numCache>
                <c:formatCode>0.0</c:formatCode>
                <c:ptCount val="11"/>
                <c:pt idx="0">
                  <c:v>28.3</c:v>
                </c:pt>
                <c:pt idx="1">
                  <c:v>27.9</c:v>
                </c:pt>
                <c:pt idx="2">
                  <c:v>30.2</c:v>
                </c:pt>
                <c:pt idx="3">
                  <c:v>30.8</c:v>
                </c:pt>
                <c:pt idx="4">
                  <c:v>32.1</c:v>
                </c:pt>
                <c:pt idx="5">
                  <c:v>34.5</c:v>
                </c:pt>
                <c:pt idx="6">
                  <c:v>36.299999999999997</c:v>
                </c:pt>
                <c:pt idx="7">
                  <c:v>38</c:v>
                </c:pt>
                <c:pt idx="8">
                  <c:v>41.5</c:v>
                </c:pt>
                <c:pt idx="9">
                  <c:v>43.5</c:v>
                </c:pt>
                <c:pt idx="1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8-42F7-B697-02B816A6AD26}"/>
            </c:ext>
          </c:extLst>
        </c:ser>
        <c:ser>
          <c:idx val="1"/>
          <c:order val="1"/>
          <c:tx>
            <c:strRef>
              <c:f>'3gr'!$C$2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251261040787E-2"/>
                  <c:y val="6.9291266157955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2B8-42F7-B697-02B816A6AD26}"/>
                </c:ext>
              </c:extLst>
            </c:dLbl>
            <c:dLbl>
              <c:idx val="10"/>
              <c:layout>
                <c:manualLayout>
                  <c:x val="-2.5000000000000001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2B8-42F7-B697-02B816A6A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'3gr'!$A$3:$A$13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'3gr'!$C$3:$C$13</c:f>
              <c:numCache>
                <c:formatCode>0.0</c:formatCode>
                <c:ptCount val="11"/>
                <c:pt idx="0">
                  <c:v>27.4</c:v>
                </c:pt>
                <c:pt idx="1">
                  <c:v>26.6</c:v>
                </c:pt>
                <c:pt idx="2">
                  <c:v>28.4</c:v>
                </c:pt>
                <c:pt idx="3">
                  <c:v>29</c:v>
                </c:pt>
                <c:pt idx="4">
                  <c:v>30.4</c:v>
                </c:pt>
                <c:pt idx="5">
                  <c:v>32.700000000000003</c:v>
                </c:pt>
                <c:pt idx="6">
                  <c:v>34.5</c:v>
                </c:pt>
                <c:pt idx="7">
                  <c:v>35.9</c:v>
                </c:pt>
                <c:pt idx="8">
                  <c:v>39</c:v>
                </c:pt>
                <c:pt idx="9">
                  <c:v>40.799999999999997</c:v>
                </c:pt>
                <c:pt idx="10">
                  <c:v>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8-42F7-B697-02B816A6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1144048"/>
        <c:axId val="1541156560"/>
      </c:lineChart>
      <c:catAx>
        <c:axId val="154114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6560"/>
        <c:crosses val="autoZero"/>
        <c:auto val="1"/>
        <c:lblAlgn val="ctr"/>
        <c:lblOffset val="100"/>
        <c:noMultiLvlLbl val="0"/>
      </c:catAx>
      <c:valAx>
        <c:axId val="154115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1"/>
          <c:tx>
            <c:strRef>
              <c:f>'17gр'!$B$30</c:f>
              <c:strCache>
                <c:ptCount val="1"/>
                <c:pt idx="0">
                  <c:v>Mother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33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7F3-4BCB-9D85-C7E2A7C06EA5}"/>
                </c:ext>
              </c:extLst>
            </c:dLbl>
            <c:dLbl>
              <c:idx val="10"/>
              <c:layout>
                <c:manualLayout>
                  <c:x val="-3.333333333333353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7F3-4BCB-9D85-C7E2A7C06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'17gр'!$C$29:$M$29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'17gр'!$C$30:$M$30</c:f>
              <c:numCache>
                <c:formatCode>0</c:formatCode>
                <c:ptCount val="11"/>
                <c:pt idx="0">
                  <c:v>27.7</c:v>
                </c:pt>
                <c:pt idx="1">
                  <c:v>27.8</c:v>
                </c:pt>
                <c:pt idx="2">
                  <c:v>28</c:v>
                </c:pt>
                <c:pt idx="3">
                  <c:v>28.2</c:v>
                </c:pt>
                <c:pt idx="4">
                  <c:v>28.3</c:v>
                </c:pt>
                <c:pt idx="5">
                  <c:v>28.4</c:v>
                </c:pt>
                <c:pt idx="6">
                  <c:v>28.6</c:v>
                </c:pt>
                <c:pt idx="7">
                  <c:v>28.7</c:v>
                </c:pt>
                <c:pt idx="8">
                  <c:v>28.7</c:v>
                </c:pt>
                <c:pt idx="9">
                  <c:v>28.7</c:v>
                </c:pt>
                <c:pt idx="10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F3-4BCB-9D85-C7E2A7C06EA5}"/>
            </c:ext>
          </c:extLst>
        </c:ser>
        <c:ser>
          <c:idx val="0"/>
          <c:order val="2"/>
          <c:tx>
            <c:strRef>
              <c:f>'17gр'!$B$31</c:f>
              <c:strCache>
                <c:ptCount val="1"/>
                <c:pt idx="0">
                  <c:v>Father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333333333333333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7F3-4BCB-9D85-C7E2A7C06EA5}"/>
                </c:ext>
              </c:extLst>
            </c:dLbl>
            <c:dLbl>
              <c:idx val="10"/>
              <c:layout>
                <c:manualLayout>
                  <c:x val="-3.6111111111111212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7F3-4BCB-9D85-C7E2A7C06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'17gр'!$C$29:$M$29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'17gр'!$C$31:$M$31</c:f>
              <c:numCache>
                <c:formatCode>0</c:formatCode>
                <c:ptCount val="11"/>
                <c:pt idx="0">
                  <c:v>30.6</c:v>
                </c:pt>
                <c:pt idx="1">
                  <c:v>30.7</c:v>
                </c:pt>
                <c:pt idx="2">
                  <c:v>30.8</c:v>
                </c:pt>
                <c:pt idx="3">
                  <c:v>31.1</c:v>
                </c:pt>
                <c:pt idx="4">
                  <c:v>31.2</c:v>
                </c:pt>
                <c:pt idx="5">
                  <c:v>31.9</c:v>
                </c:pt>
                <c:pt idx="6">
                  <c:v>32</c:v>
                </c:pt>
                <c:pt idx="7">
                  <c:v>32.1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F3-4BCB-9D85-C7E2A7C06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25280"/>
        <c:axId val="154413561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'17gр'!$B$29</c15:sqref>
                        </c15:formulaRef>
                      </c:ext>
                    </c:extLst>
                    <c:strCache>
                      <c:ptCount val="1"/>
                      <c:pt idx="0">
                        <c:v>Median age</c:v>
                      </c:pt>
                    </c:strCache>
                  </c:strRef>
                </c:tx>
                <c:spPr>
                  <a:ln w="28575" cap="rnd">
                    <a:solidFill>
                      <a:srgbClr val="C07ACC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2.5000000000000012E-2"/>
                        <c:y val="4.629629629629629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7F3-4BCB-9D85-C7E2A7C06EA5}"/>
                      </c:ext>
                    </c:extLst>
                  </c:dLbl>
                  <c:dLbl>
                    <c:idx val="10"/>
                    <c:layout>
                      <c:manualLayout>
                        <c:x val="-3.3333333333333534E-2"/>
                        <c:y val="4.166666666666666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7F3-4BCB-9D85-C7E2A7C06EA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'17gр'!$C$29:$M$29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  <c:pt idx="10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'17gр'!$C$29:$M$29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  <c:pt idx="10">
                        <c:v>2022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8-C7F3-4BCB-9D85-C7E2A7C06EA5}"/>
                  </c:ext>
                </c:extLst>
              </c15:ser>
            </c15:filteredLineSeries>
          </c:ext>
        </c:extLst>
      </c:lineChart>
      <c:catAx>
        <c:axId val="15441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5616"/>
        <c:crosses val="autoZero"/>
        <c:auto val="1"/>
        <c:lblAlgn val="ctr"/>
        <c:lblOffset val="100"/>
        <c:noMultiLvlLbl val="0"/>
      </c:catAx>
      <c:valAx>
        <c:axId val="154413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2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5.9523809523809521E-2"/>
          <c:w val="0.89019685039370078"/>
          <c:h val="0.69932900646833374"/>
        </c:manualLayout>
      </c:layout>
      <c:lineChart>
        <c:grouping val="standard"/>
        <c:varyColors val="0"/>
        <c:ser>
          <c:idx val="1"/>
          <c:order val="1"/>
          <c:tx>
            <c:v>Девојчице</c:v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21E-2"/>
                  <c:y val="5.9523809523809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E80-4E97-B32C-BF90AD3BE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0-4E97-B32C-BF90AD3BEA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0-4E97-B32C-BF90AD3BEA6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"/>
              <c:pt idx="0">
                <c:v>2005</c:v>
              </c:pt>
              <c:pt idx="1">
                <c:v>2010</c:v>
              </c:pt>
              <c:pt idx="2">
                <c:v>2014</c:v>
              </c:pt>
              <c:pt idx="3">
                <c:v>2019</c:v>
              </c:pt>
            </c:numLit>
          </c:cat>
          <c:val>
            <c:numLit>
              <c:formatCode>General</c:formatCode>
              <c:ptCount val="4"/>
              <c:pt idx="0">
                <c:v>98.8</c:v>
              </c:pt>
              <c:pt idx="1">
                <c:v>98.7</c:v>
              </c:pt>
              <c:pt idx="2">
                <c:v>99.6</c:v>
              </c:pt>
              <c:pt idx="3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1B-4B4E-87B3-66961D94097C}"/>
            </c:ext>
          </c:extLst>
        </c:ser>
        <c:ser>
          <c:idx val="2"/>
          <c:order val="2"/>
          <c:tx>
            <c:v>Дечаци</c:v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999999999999975E-2"/>
                  <c:y val="-6.5476190476190493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E80-4E97-B32C-BF90AD3BE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80-4E97-B32C-BF90AD3BEA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0-4E97-B32C-BF90AD3BEA6C}"/>
                </c:ext>
              </c:extLst>
            </c:dLbl>
            <c:dLbl>
              <c:idx val="3"/>
              <c:layout>
                <c:manualLayout>
                  <c:x val="-3.3333333333333437E-2"/>
                  <c:y val="6.5476190476190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E80-4E97-B32C-BF90AD3BE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2005</c:v>
              </c:pt>
              <c:pt idx="1">
                <c:v>2010</c:v>
              </c:pt>
              <c:pt idx="2">
                <c:v>2014</c:v>
              </c:pt>
              <c:pt idx="3">
                <c:v>2019</c:v>
              </c:pt>
            </c:numLit>
          </c:cat>
          <c:val>
            <c:numLit>
              <c:formatCode>General</c:formatCode>
              <c:ptCount val="4"/>
              <c:pt idx="0">
                <c:v>99</c:v>
              </c:pt>
              <c:pt idx="1">
                <c:v>99.2</c:v>
              </c:pt>
              <c:pt idx="2">
                <c:v>99.2</c:v>
              </c:pt>
              <c:pt idx="3">
                <c:v>99.8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1B-4B4E-87B3-66961D94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4137792"/>
        <c:axId val="154583972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Девојчице</c:v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General</c:formatCode>
                    <c:ptCount val="4"/>
                    <c:pt idx="0">
                      <c:v>2005</c:v>
                    </c:pt>
                    <c:pt idx="1">
                      <c:v>2010</c:v>
                    </c:pt>
                    <c:pt idx="2">
                      <c:v>2014</c:v>
                    </c:pt>
                    <c:pt idx="3">
                      <c:v>2019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2005</c:v>
                    </c:pt>
                    <c:pt idx="1">
                      <c:v>2010</c:v>
                    </c:pt>
                    <c:pt idx="2">
                      <c:v>2014</c:v>
                    </c:pt>
                    <c:pt idx="3">
                      <c:v>2019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2-2C1B-4B4E-87B3-66961D94097C}"/>
                  </c:ext>
                </c:extLst>
              </c15:ser>
            </c15:filteredLineSeries>
          </c:ext>
        </c:extLst>
      </c:lineChart>
      <c:catAx>
        <c:axId val="15441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39728"/>
        <c:crosses val="autoZero"/>
        <c:auto val="1"/>
        <c:lblAlgn val="ctr"/>
        <c:lblOffset val="100"/>
        <c:noMultiLvlLbl val="0"/>
      </c:catAx>
      <c:valAx>
        <c:axId val="1545839728"/>
        <c:scaling>
          <c:orientation val="minMax"/>
          <c:max val="100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413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5.3848232206268332E-2"/>
          <c:w val="0.89019685039370078"/>
          <c:h val="0.75793351622902339"/>
        </c:manualLayout>
      </c:layout>
      <c:lineChart>
        <c:grouping val="standard"/>
        <c:varyColors val="0"/>
        <c:ser>
          <c:idx val="0"/>
          <c:order val="0"/>
          <c:tx>
            <c:strRef>
              <c:f>'18gr'!$B$28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4298642533936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0D5-4837-A89F-F7EAF704AF74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0D5-4837-A89F-F7EAF704A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'18gr'!$A$29:$A$32</c:f>
              <c:numCache>
                <c:formatCode>General</c:formatCode>
                <c:ptCount val="4"/>
                <c:pt idx="0">
                  <c:v>2005</c:v>
                </c:pt>
                <c:pt idx="1">
                  <c:v>2010</c:v>
                </c:pt>
                <c:pt idx="2">
                  <c:v>2014</c:v>
                </c:pt>
                <c:pt idx="3">
                  <c:v>2019</c:v>
                </c:pt>
              </c:numCache>
            </c:numRef>
          </c:cat>
          <c:val>
            <c:numRef>
              <c:f>'18gr'!$B$29:$B$32</c:f>
              <c:numCache>
                <c:formatCode>0.0</c:formatCode>
                <c:ptCount val="4"/>
                <c:pt idx="0">
                  <c:v>98.8</c:v>
                </c:pt>
                <c:pt idx="1">
                  <c:v>98.7</c:v>
                </c:pt>
                <c:pt idx="2">
                  <c:v>99.6</c:v>
                </c:pt>
                <c:pt idx="3">
                  <c:v>100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C1B-4B4E-87B3-66961D94097C}"/>
            </c:ext>
          </c:extLst>
        </c:ser>
        <c:ser>
          <c:idx val="1"/>
          <c:order val="1"/>
          <c:tx>
            <c:strRef>
              <c:f>'18gr'!$C$28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777777777777778E-2"/>
                  <c:y val="-4.304034393890807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E80-4E97-B32C-BF90AD3BE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0-4E97-B32C-BF90AD3BEA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0-4E97-B32C-BF90AD3BEA6C}"/>
                </c:ext>
              </c:extLst>
            </c:dLbl>
            <c:dLbl>
              <c:idx val="3"/>
              <c:layout>
                <c:manualLayout>
                  <c:x val="-5.8333333333333438E-2"/>
                  <c:y val="8.069357846106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0D5-4837-A89F-F7EAF704A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'18gr'!$A$29:$A$32</c:f>
              <c:numCache>
                <c:formatCode>General</c:formatCode>
                <c:ptCount val="4"/>
                <c:pt idx="0">
                  <c:v>2005</c:v>
                </c:pt>
                <c:pt idx="1">
                  <c:v>2010</c:v>
                </c:pt>
                <c:pt idx="2">
                  <c:v>2014</c:v>
                </c:pt>
                <c:pt idx="3">
                  <c:v>2019</c:v>
                </c:pt>
              </c:numCache>
            </c:numRef>
          </c:cat>
          <c:val>
            <c:numRef>
              <c:f>'18gr'!$C$29:$C$32</c:f>
              <c:numCache>
                <c:formatCode>0.0</c:formatCode>
                <c:ptCount val="4"/>
                <c:pt idx="0">
                  <c:v>99</c:v>
                </c:pt>
                <c:pt idx="1">
                  <c:v>99.2</c:v>
                </c:pt>
                <c:pt idx="2">
                  <c:v>99.2</c:v>
                </c:pt>
                <c:pt idx="3">
                  <c:v>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B-4B4E-87B3-66961D94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5833744"/>
        <c:axId val="1545825584"/>
        <c:extLst/>
      </c:lineChart>
      <c:catAx>
        <c:axId val="154583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25584"/>
        <c:crosses val="autoZero"/>
        <c:auto val="1"/>
        <c:lblAlgn val="ctr"/>
        <c:lblOffset val="100"/>
        <c:noMultiLvlLbl val="0"/>
      </c:catAx>
      <c:valAx>
        <c:axId val="1545825584"/>
        <c:scaling>
          <c:orientation val="minMax"/>
          <c:max val="100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337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938013998250219"/>
          <c:y val="0.90582439638484102"/>
          <c:w val="0.27235061242344705"/>
          <c:h val="9.040462702343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'19g'!$B$7</c:f>
              <c:strCache>
                <c:ptCount val="1"/>
                <c:pt idx="0">
                  <c:v>    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1D6-4B82-8488-A26FC0D07B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1D6-4B82-8488-A26FC0D07B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1D6-4B82-8488-A26FC0D07B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1D6-4B82-8488-A26FC0D07B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1D6-4B82-8488-A26FC0D07B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1D6-4B82-8488-A26FC0D07B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1D6-4B82-8488-A26FC0D07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'19g'!$C$6:$K$6</c:f>
              <c:strCache>
                <c:ptCount val="9"/>
                <c:pt idx="0">
                  <c:v>0-4</c:v>
                </c:pt>
                <c:pt idx="1">
                  <c:v> 5-9</c:v>
                </c:pt>
                <c:pt idx="2">
                  <c:v> 10-14</c:v>
                </c:pt>
                <c:pt idx="3">
                  <c:v>15-24</c:v>
                </c:pt>
                <c:pt idx="4">
                  <c:v>25-34</c:v>
                </c:pt>
                <c:pt idx="5">
                  <c:v>35-44</c:v>
                </c:pt>
                <c:pt idx="6">
                  <c:v>45-54</c:v>
                </c:pt>
                <c:pt idx="7">
                  <c:v>55-64</c:v>
                </c:pt>
                <c:pt idx="8">
                  <c:v>65 +</c:v>
                </c:pt>
              </c:strCache>
            </c:strRef>
          </c:cat>
          <c:val>
            <c:numRef>
              <c:f>'19g'!$C$7:$K$7</c:f>
              <c:numCache>
                <c:formatCode>0.0</c:formatCode>
                <c:ptCount val="9"/>
                <c:pt idx="0">
                  <c:v>48.796853308653404</c:v>
                </c:pt>
                <c:pt idx="1">
                  <c:v>48.825642442663721</c:v>
                </c:pt>
                <c:pt idx="2">
                  <c:v>48.415387681881604</c:v>
                </c:pt>
                <c:pt idx="3">
                  <c:v>59.924812030075188</c:v>
                </c:pt>
                <c:pt idx="4">
                  <c:v>61.091582365095121</c:v>
                </c:pt>
                <c:pt idx="5">
                  <c:v>51.9609272488701</c:v>
                </c:pt>
                <c:pt idx="6">
                  <c:v>51.08816344659116</c:v>
                </c:pt>
                <c:pt idx="7">
                  <c:v>51.121177802944509</c:v>
                </c:pt>
                <c:pt idx="8">
                  <c:v>53.511258069595343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A-4715-A26A-CCE7C80CB80B}"/>
            </c:ext>
          </c:extLst>
        </c:ser>
        <c:ser>
          <c:idx val="1"/>
          <c:order val="1"/>
          <c:tx>
            <c:strRef>
              <c:f>'19g'!$B$8</c:f>
              <c:strCache>
                <c:ptCount val="1"/>
                <c:pt idx="0">
                  <c:v>     Mушкарци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1D6-4B82-8488-A26FC0D07B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D6-4B82-8488-A26FC0D07B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1D6-4B82-8488-A26FC0D07B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1D6-4B82-8488-A26FC0D07B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1D6-4B82-8488-A26FC0D07B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1D6-4B82-8488-A26FC0D07B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1D6-4B82-8488-A26FC0D07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'19g'!$C$6:$K$6</c:f>
              <c:strCache>
                <c:ptCount val="9"/>
                <c:pt idx="0">
                  <c:v>0-4</c:v>
                </c:pt>
                <c:pt idx="1">
                  <c:v> 5-9</c:v>
                </c:pt>
                <c:pt idx="2">
                  <c:v> 10-14</c:v>
                </c:pt>
                <c:pt idx="3">
                  <c:v>15-24</c:v>
                </c:pt>
                <c:pt idx="4">
                  <c:v>25-34</c:v>
                </c:pt>
                <c:pt idx="5">
                  <c:v>35-44</c:v>
                </c:pt>
                <c:pt idx="6">
                  <c:v>45-54</c:v>
                </c:pt>
                <c:pt idx="7">
                  <c:v>55-64</c:v>
                </c:pt>
                <c:pt idx="8">
                  <c:v>65 +</c:v>
                </c:pt>
              </c:strCache>
            </c:strRef>
          </c:cat>
          <c:val>
            <c:numRef>
              <c:f>'19g'!$C$8:$K$8</c:f>
              <c:numCache>
                <c:formatCode>0.0</c:formatCode>
                <c:ptCount val="9"/>
                <c:pt idx="0">
                  <c:v>51.203146691346596</c:v>
                </c:pt>
                <c:pt idx="1">
                  <c:v>51.174357557336279</c:v>
                </c:pt>
                <c:pt idx="2">
                  <c:v>51.584612318118396</c:v>
                </c:pt>
                <c:pt idx="3">
                  <c:v>40.075187969924812</c:v>
                </c:pt>
                <c:pt idx="4">
                  <c:v>38.908417634904879</c:v>
                </c:pt>
                <c:pt idx="5">
                  <c:v>48.0390727511299</c:v>
                </c:pt>
                <c:pt idx="6">
                  <c:v>48.91183655340884</c:v>
                </c:pt>
                <c:pt idx="7">
                  <c:v>48.878822197055491</c:v>
                </c:pt>
                <c:pt idx="8">
                  <c:v>46.488741930404657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A-4715-A26A-CCE7C80C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5830480"/>
        <c:axId val="1545826672"/>
      </c:barChart>
      <c:catAx>
        <c:axId val="154583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26672"/>
        <c:crosses val="autoZero"/>
        <c:auto val="1"/>
        <c:lblAlgn val="ctr"/>
        <c:lblOffset val="100"/>
        <c:noMultiLvlLbl val="0"/>
      </c:catAx>
      <c:valAx>
        <c:axId val="15458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3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'19g'!$B$29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F8D-42D9-90A4-34C8E9AAB8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F8D-42D9-90A4-34C8E9AAB8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F8D-42D9-90A4-34C8E9AAB8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F8D-42D9-90A4-34C8E9AAB8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F8D-42D9-90A4-34C8E9AAB8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F8D-42D9-90A4-34C8E9AAB8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F8D-42D9-90A4-34C8E9AAB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'19g'!$C$28:$K$28</c:f>
              <c:strCache>
                <c:ptCount val="9"/>
                <c:pt idx="0">
                  <c:v>0-4</c:v>
                </c:pt>
                <c:pt idx="1">
                  <c:v> 5-9</c:v>
                </c:pt>
                <c:pt idx="2">
                  <c:v> 10-14</c:v>
                </c:pt>
                <c:pt idx="3">
                  <c:v>15-24</c:v>
                </c:pt>
                <c:pt idx="4">
                  <c:v>25-34</c:v>
                </c:pt>
                <c:pt idx="5">
                  <c:v>35-44</c:v>
                </c:pt>
                <c:pt idx="6">
                  <c:v>45-54</c:v>
                </c:pt>
                <c:pt idx="7">
                  <c:v>55-64</c:v>
                </c:pt>
                <c:pt idx="8">
                  <c:v>65 +</c:v>
                </c:pt>
              </c:strCache>
            </c:strRef>
          </c:cat>
          <c:val>
            <c:numRef>
              <c:f>'19g'!$C$29:$K$29</c:f>
              <c:numCache>
                <c:formatCode>0.0</c:formatCode>
                <c:ptCount val="9"/>
                <c:pt idx="0">
                  <c:v>48.796853308653404</c:v>
                </c:pt>
                <c:pt idx="1">
                  <c:v>48.825642442663721</c:v>
                </c:pt>
                <c:pt idx="2">
                  <c:v>48.415387681881604</c:v>
                </c:pt>
                <c:pt idx="3">
                  <c:v>59.924812030075188</c:v>
                </c:pt>
                <c:pt idx="4">
                  <c:v>61.091582365095121</c:v>
                </c:pt>
                <c:pt idx="5">
                  <c:v>51.9609272488701</c:v>
                </c:pt>
                <c:pt idx="6">
                  <c:v>51.08816344659116</c:v>
                </c:pt>
                <c:pt idx="7">
                  <c:v>51.121177802944509</c:v>
                </c:pt>
                <c:pt idx="8">
                  <c:v>53.511258069595343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8-4986-8911-3B088421075A}"/>
            </c:ext>
          </c:extLst>
        </c:ser>
        <c:ser>
          <c:idx val="1"/>
          <c:order val="1"/>
          <c:tx>
            <c:strRef>
              <c:f>'19g'!$B$30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F8D-42D9-90A4-34C8E9AAB8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F8D-42D9-90A4-34C8E9AAB8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F8D-42D9-90A4-34C8E9AAB8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F8D-42D9-90A4-34C8E9AAB8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F8D-42D9-90A4-34C8E9AAB8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F8D-42D9-90A4-34C8E9AAB8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F8D-42D9-90A4-34C8E9AAB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'19g'!$C$28:$K$28</c:f>
              <c:strCache>
                <c:ptCount val="9"/>
                <c:pt idx="0">
                  <c:v>0-4</c:v>
                </c:pt>
                <c:pt idx="1">
                  <c:v> 5-9</c:v>
                </c:pt>
                <c:pt idx="2">
                  <c:v> 10-14</c:v>
                </c:pt>
                <c:pt idx="3">
                  <c:v>15-24</c:v>
                </c:pt>
                <c:pt idx="4">
                  <c:v>25-34</c:v>
                </c:pt>
                <c:pt idx="5">
                  <c:v>35-44</c:v>
                </c:pt>
                <c:pt idx="6">
                  <c:v>45-54</c:v>
                </c:pt>
                <c:pt idx="7">
                  <c:v>55-64</c:v>
                </c:pt>
                <c:pt idx="8">
                  <c:v>65 +</c:v>
                </c:pt>
              </c:strCache>
            </c:strRef>
          </c:cat>
          <c:val>
            <c:numRef>
              <c:f>'19g'!$C$30:$K$30</c:f>
              <c:numCache>
                <c:formatCode>0.0</c:formatCode>
                <c:ptCount val="9"/>
                <c:pt idx="0">
                  <c:v>51.203146691346596</c:v>
                </c:pt>
                <c:pt idx="1">
                  <c:v>51.174357557336279</c:v>
                </c:pt>
                <c:pt idx="2">
                  <c:v>51.584612318118396</c:v>
                </c:pt>
                <c:pt idx="3">
                  <c:v>40.075187969924812</c:v>
                </c:pt>
                <c:pt idx="4">
                  <c:v>38.908417634904879</c:v>
                </c:pt>
                <c:pt idx="5">
                  <c:v>48.0390727511299</c:v>
                </c:pt>
                <c:pt idx="6">
                  <c:v>48.91183655340884</c:v>
                </c:pt>
                <c:pt idx="7">
                  <c:v>48.878822197055491</c:v>
                </c:pt>
                <c:pt idx="8">
                  <c:v>46.488741930404657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8-4986-8911-3B088421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5832656"/>
        <c:axId val="1545838640"/>
      </c:barChart>
      <c:catAx>
        <c:axId val="154583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38640"/>
        <c:crosses val="autoZero"/>
        <c:auto val="1"/>
        <c:lblAlgn val="ctr"/>
        <c:lblOffset val="100"/>
        <c:noMultiLvlLbl val="0"/>
      </c:catAx>
      <c:valAx>
        <c:axId val="154583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3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795275590551E-2"/>
          <c:y val="6.4367816091954022E-2"/>
          <c:w val="0.90372621391076113"/>
          <c:h val="0.72380052493438329"/>
        </c:manualLayout>
      </c:layout>
      <c:lineChart>
        <c:grouping val="standard"/>
        <c:varyColors val="0"/>
        <c:ser>
          <c:idx val="0"/>
          <c:order val="0"/>
          <c:tx>
            <c:strRef>
              <c:f>'3gr'!$Q$2</c:f>
              <c:strCache>
                <c:ptCount val="1"/>
                <c:pt idx="0">
                  <c:v>Women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444512795275594E-2"/>
                  <c:y val="-5.5395782423748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DBA-459E-829C-65755C3E7FD6}"/>
                </c:ext>
              </c:extLst>
            </c:dLbl>
            <c:dLbl>
              <c:idx val="10"/>
              <c:layout>
                <c:manualLayout>
                  <c:x val="-6.0069512795275781E-2"/>
                  <c:y val="-5.5363924337044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BA-459E-829C-65755C3E7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'3gr'!$A$3:$A$13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'3gr'!$B$3:$B$13</c:f>
              <c:numCache>
                <c:formatCode>0.0</c:formatCode>
                <c:ptCount val="11"/>
                <c:pt idx="0">
                  <c:v>28.3</c:v>
                </c:pt>
                <c:pt idx="1">
                  <c:v>27.9</c:v>
                </c:pt>
                <c:pt idx="2">
                  <c:v>30.2</c:v>
                </c:pt>
                <c:pt idx="3">
                  <c:v>30.8</c:v>
                </c:pt>
                <c:pt idx="4">
                  <c:v>32.1</c:v>
                </c:pt>
                <c:pt idx="5">
                  <c:v>34.5</c:v>
                </c:pt>
                <c:pt idx="6">
                  <c:v>36.299999999999997</c:v>
                </c:pt>
                <c:pt idx="7">
                  <c:v>38</c:v>
                </c:pt>
                <c:pt idx="8">
                  <c:v>41.5</c:v>
                </c:pt>
                <c:pt idx="9">
                  <c:v>43.5</c:v>
                </c:pt>
                <c:pt idx="10">
                  <c:v>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59E-829C-65755C3E7FD6}"/>
            </c:ext>
          </c:extLst>
        </c:ser>
        <c:ser>
          <c:idx val="1"/>
          <c:order val="1"/>
          <c:tx>
            <c:strRef>
              <c:f>'3gr'!$R$2</c:f>
              <c:strCache>
                <c:ptCount val="1"/>
                <c:pt idx="0">
                  <c:v>Men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666666666666664E-2"/>
                  <c:y val="6.459118472259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DBA-459E-829C-65755C3E7FD6}"/>
                </c:ext>
              </c:extLst>
            </c:dLbl>
            <c:dLbl>
              <c:idx val="10"/>
              <c:layout>
                <c:manualLayout>
                  <c:x val="-3.6111179461942255E-2"/>
                  <c:y val="7.378658702144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DBA-459E-829C-65755C3E7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'3gr'!$A$3:$A$13</c:f>
              <c:numCache>
                <c:formatCode>General</c:formatCode>
                <c:ptCount val="11"/>
                <c:pt idx="0">
                  <c:v>1921</c:v>
                </c:pt>
                <c:pt idx="1">
                  <c:v>1931</c:v>
                </c:pt>
                <c:pt idx="2">
                  <c:v>1948</c:v>
                </c:pt>
                <c:pt idx="3">
                  <c:v>1953</c:v>
                </c:pt>
                <c:pt idx="4">
                  <c:v>1961</c:v>
                </c:pt>
                <c:pt idx="5">
                  <c:v>1971</c:v>
                </c:pt>
                <c:pt idx="6">
                  <c:v>1981</c:v>
                </c:pt>
                <c:pt idx="7">
                  <c:v>1991</c:v>
                </c:pt>
                <c:pt idx="8">
                  <c:v>2002</c:v>
                </c:pt>
                <c:pt idx="9">
                  <c:v>2011</c:v>
                </c:pt>
                <c:pt idx="10">
                  <c:v>2022</c:v>
                </c:pt>
              </c:numCache>
            </c:numRef>
          </c:cat>
          <c:val>
            <c:numRef>
              <c:f>'3gr'!$C$3:$C$13</c:f>
              <c:numCache>
                <c:formatCode>0.0</c:formatCode>
                <c:ptCount val="11"/>
                <c:pt idx="0">
                  <c:v>27.4</c:v>
                </c:pt>
                <c:pt idx="1">
                  <c:v>26.6</c:v>
                </c:pt>
                <c:pt idx="2">
                  <c:v>28.4</c:v>
                </c:pt>
                <c:pt idx="3">
                  <c:v>29</c:v>
                </c:pt>
                <c:pt idx="4">
                  <c:v>30.4</c:v>
                </c:pt>
                <c:pt idx="5">
                  <c:v>32.700000000000003</c:v>
                </c:pt>
                <c:pt idx="6">
                  <c:v>34.5</c:v>
                </c:pt>
                <c:pt idx="7">
                  <c:v>35.9</c:v>
                </c:pt>
                <c:pt idx="8">
                  <c:v>39</c:v>
                </c:pt>
                <c:pt idx="9">
                  <c:v>40.799999999999997</c:v>
                </c:pt>
                <c:pt idx="10">
                  <c:v>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A-459E-829C-65755C3E7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1147312"/>
        <c:axId val="1541152752"/>
      </c:lineChart>
      <c:catAx>
        <c:axId val="154114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2752"/>
        <c:crosses val="autoZero"/>
        <c:auto val="1"/>
        <c:lblAlgn val="ctr"/>
        <c:lblOffset val="100"/>
        <c:noMultiLvlLbl val="0"/>
      </c:catAx>
      <c:valAx>
        <c:axId val="15411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'5gr'!$B$7</c:f>
              <c:strCache>
                <c:ptCount val="1"/>
                <c:pt idx="0">
                  <c:v>Мушкарци 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'5gr'!$A$8:$A$23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'5gr'!$B$8:$B$23</c:f>
              <c:numCache>
                <c:formatCode>General</c:formatCode>
                <c:ptCount val="16"/>
                <c:pt idx="0">
                  <c:v>4.9566240859312778</c:v>
                </c:pt>
                <c:pt idx="1">
                  <c:v>5.1145768937783611</c:v>
                </c:pt>
                <c:pt idx="2">
                  <c:v>5.1590697708957176</c:v>
                </c:pt>
                <c:pt idx="3">
                  <c:v>5.3523260368727756</c:v>
                </c:pt>
                <c:pt idx="4">
                  <c:v>5.3222206339275822</c:v>
                </c:pt>
                <c:pt idx="5">
                  <c:v>5.8915623806845225</c:v>
                </c:pt>
                <c:pt idx="6">
                  <c:v>6.3057359920147968</c:v>
                </c:pt>
                <c:pt idx="7">
                  <c:v>7.0644354633602084</c:v>
                </c:pt>
                <c:pt idx="8">
                  <c:v>7.3772779393919148</c:v>
                </c:pt>
                <c:pt idx="9">
                  <c:v>7.3610030761348009</c:v>
                </c:pt>
                <c:pt idx="10">
                  <c:v>6.9156101928911635</c:v>
                </c:pt>
                <c:pt idx="11">
                  <c:v>6.7028612199711759</c:v>
                </c:pt>
                <c:pt idx="12">
                  <c:v>6.8964268939949465</c:v>
                </c:pt>
                <c:pt idx="13">
                  <c:v>7.1447577922869527</c:v>
                </c:pt>
                <c:pt idx="14">
                  <c:v>5.9295267480162304</c:v>
                </c:pt>
                <c:pt idx="15">
                  <c:v>6.5059848798475741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6-4DEF-9A51-1669DCEC4474}"/>
            </c:ext>
          </c:extLst>
        </c:ser>
        <c:ser>
          <c:idx val="1"/>
          <c:order val="1"/>
          <c:tx>
            <c:strRef>
              <c:f>'5gr'!$C$7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'5gr'!$A$8:$A$23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'5gr'!$C$8:$C$23</c:f>
              <c:numCache>
                <c:formatCode>General</c:formatCode>
                <c:ptCount val="16"/>
                <c:pt idx="0">
                  <c:v>-4.4137597821392234</c:v>
                </c:pt>
                <c:pt idx="1">
                  <c:v>-4.5651203139069256</c:v>
                </c:pt>
                <c:pt idx="2">
                  <c:v>-4.5850908851326126</c:v>
                </c:pt>
                <c:pt idx="3">
                  <c:v>-4.8129955124779471</c:v>
                </c:pt>
                <c:pt idx="4">
                  <c:v>-4.8342837900161788</c:v>
                </c:pt>
                <c:pt idx="5">
                  <c:v>-5.3490970051463744</c:v>
                </c:pt>
                <c:pt idx="6">
                  <c:v>-5.7936032679116556</c:v>
                </c:pt>
                <c:pt idx="7">
                  <c:v>-6.5368481929122035</c:v>
                </c:pt>
                <c:pt idx="8">
                  <c:v>-6.8443715638977745</c:v>
                </c:pt>
                <c:pt idx="9">
                  <c:v>-6.9684994985395416</c:v>
                </c:pt>
                <c:pt idx="10">
                  <c:v>-6.7230254536936043</c:v>
                </c:pt>
                <c:pt idx="11">
                  <c:v>-6.8007701261337763</c:v>
                </c:pt>
                <c:pt idx="12">
                  <c:v>-7.2917474981881547</c:v>
                </c:pt>
                <c:pt idx="13">
                  <c:v>-7.9420502046105081</c:v>
                </c:pt>
                <c:pt idx="14">
                  <c:v>-7.1079128264068343</c:v>
                </c:pt>
                <c:pt idx="15">
                  <c:v>-9.4308240788866851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6-4DEF-9A51-1669DCEC4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143504"/>
        <c:axId val="1541155472"/>
      </c:barChart>
      <c:catAx>
        <c:axId val="1541143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5472"/>
        <c:crosses val="autoZero"/>
        <c:auto val="1"/>
        <c:lblAlgn val="ctr"/>
        <c:lblOffset val="100"/>
        <c:noMultiLvlLbl val="0"/>
      </c:catAx>
      <c:valAx>
        <c:axId val="154115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'5gr'!$P$7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'5gr'!$O$8:$O$23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'5gr'!$P$8:$P$23</c:f>
              <c:numCache>
                <c:formatCode>General</c:formatCode>
                <c:ptCount val="16"/>
                <c:pt idx="0">
                  <c:v>4.9566240859312778</c:v>
                </c:pt>
                <c:pt idx="1">
                  <c:v>5.1145768937783611</c:v>
                </c:pt>
                <c:pt idx="2">
                  <c:v>5.1590697708957176</c:v>
                </c:pt>
                <c:pt idx="3">
                  <c:v>5.3523260368727756</c:v>
                </c:pt>
                <c:pt idx="4">
                  <c:v>5.3222206339275822</c:v>
                </c:pt>
                <c:pt idx="5">
                  <c:v>5.8915623806845225</c:v>
                </c:pt>
                <c:pt idx="6">
                  <c:v>6.3057359920147968</c:v>
                </c:pt>
                <c:pt idx="7">
                  <c:v>7.0644354633602084</c:v>
                </c:pt>
                <c:pt idx="8">
                  <c:v>7.3772779393919148</c:v>
                </c:pt>
                <c:pt idx="9">
                  <c:v>7.3610030761348009</c:v>
                </c:pt>
                <c:pt idx="10">
                  <c:v>6.9156101928911635</c:v>
                </c:pt>
                <c:pt idx="11">
                  <c:v>6.7028612199711759</c:v>
                </c:pt>
                <c:pt idx="12">
                  <c:v>6.8964268939949465</c:v>
                </c:pt>
                <c:pt idx="13">
                  <c:v>7.1447577922869527</c:v>
                </c:pt>
                <c:pt idx="14">
                  <c:v>5.9295267480162304</c:v>
                </c:pt>
                <c:pt idx="15">
                  <c:v>6.5059848798475741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9C-4977-9202-FD1CA440632A}"/>
            </c:ext>
          </c:extLst>
        </c:ser>
        <c:ser>
          <c:idx val="1"/>
          <c:order val="1"/>
          <c:tx>
            <c:strRef>
              <c:f>'5gr'!$Q$7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'5gr'!$O$8:$O$23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'5gr'!$Q$8:$Q$23</c:f>
              <c:numCache>
                <c:formatCode>General</c:formatCode>
                <c:ptCount val="16"/>
                <c:pt idx="0">
                  <c:v>-4.4137597821392234</c:v>
                </c:pt>
                <c:pt idx="1">
                  <c:v>-4.5651203139069256</c:v>
                </c:pt>
                <c:pt idx="2">
                  <c:v>-4.5850908851326126</c:v>
                </c:pt>
                <c:pt idx="3">
                  <c:v>-4.8129955124779471</c:v>
                </c:pt>
                <c:pt idx="4">
                  <c:v>-4.8342837900161788</c:v>
                </c:pt>
                <c:pt idx="5">
                  <c:v>-5.3490970051463744</c:v>
                </c:pt>
                <c:pt idx="6">
                  <c:v>-5.7936032679116556</c:v>
                </c:pt>
                <c:pt idx="7">
                  <c:v>-6.5368481929122035</c:v>
                </c:pt>
                <c:pt idx="8">
                  <c:v>-6.8443715638977745</c:v>
                </c:pt>
                <c:pt idx="9">
                  <c:v>-6.9684994985395416</c:v>
                </c:pt>
                <c:pt idx="10">
                  <c:v>-6.7230254536936043</c:v>
                </c:pt>
                <c:pt idx="11">
                  <c:v>-6.8007701261337763</c:v>
                </c:pt>
                <c:pt idx="12">
                  <c:v>-7.2917474981881547</c:v>
                </c:pt>
                <c:pt idx="13">
                  <c:v>-7.9420502046105081</c:v>
                </c:pt>
                <c:pt idx="14">
                  <c:v>-7.1079128264068343</c:v>
                </c:pt>
                <c:pt idx="15">
                  <c:v>-9.4308240788866851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9C-4977-9202-FD1CA440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41145136"/>
        <c:axId val="1541145680"/>
      </c:barChart>
      <c:catAx>
        <c:axId val="15411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5680"/>
        <c:crosses val="autoZero"/>
        <c:auto val="1"/>
        <c:lblAlgn val="ctr"/>
        <c:lblOffset val="100"/>
        <c:noMultiLvlLbl val="0"/>
      </c:catAx>
      <c:valAx>
        <c:axId val="154114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'6gr'!$B$7</c:f>
              <c:strCache>
                <c:ptCount val="1"/>
                <c:pt idx="0">
                  <c:v>Мушкарци 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rgbClr val="00ABBD"/>
              </a:solidFill>
            </a:ln>
            <a:effectLst/>
          </c:spPr>
          <c:invertIfNegative val="0"/>
          <c:cat>
            <c:strRef>
              <c:f>'6gr'!$A$8:$A$23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'6gr'!$B$8:$B$23</c:f>
              <c:numCache>
                <c:formatCode>0.000</c:formatCode>
                <c:ptCount val="16"/>
                <c:pt idx="0">
                  <c:v>4.3638601723326964</c:v>
                </c:pt>
                <c:pt idx="1">
                  <c:v>4.3548532369924846</c:v>
                </c:pt>
                <c:pt idx="2">
                  <c:v>4.4488923137482521</c:v>
                </c:pt>
                <c:pt idx="3">
                  <c:v>4.6401062151189745</c:v>
                </c:pt>
                <c:pt idx="4">
                  <c:v>5.3183284462369356</c:v>
                </c:pt>
                <c:pt idx="5">
                  <c:v>6.4973696412904598</c:v>
                </c:pt>
                <c:pt idx="6">
                  <c:v>7.2831747111942864</c:v>
                </c:pt>
                <c:pt idx="7">
                  <c:v>7.3159999866563918</c:v>
                </c:pt>
                <c:pt idx="8">
                  <c:v>6.9608265030740339</c:v>
                </c:pt>
                <c:pt idx="9">
                  <c:v>7.3242063055219191</c:v>
                </c:pt>
                <c:pt idx="10">
                  <c:v>7.3502263409491979</c:v>
                </c:pt>
                <c:pt idx="11">
                  <c:v>7.5764004950478538</c:v>
                </c:pt>
                <c:pt idx="12">
                  <c:v>7.2306676140628285</c:v>
                </c:pt>
                <c:pt idx="13">
                  <c:v>6.2332662817035782</c:v>
                </c:pt>
                <c:pt idx="14">
                  <c:v>4.9388028782162268</c:v>
                </c:pt>
                <c:pt idx="15">
                  <c:v>8.1630188578538814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B-4E3C-B445-E02C9CDD801B}"/>
            </c:ext>
          </c:extLst>
        </c:ser>
        <c:ser>
          <c:idx val="1"/>
          <c:order val="1"/>
          <c:tx>
            <c:strRef>
              <c:f>'6gr'!$C$7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rgbClr val="F15A22"/>
              </a:solidFill>
            </a:ln>
            <a:effectLst/>
          </c:spPr>
          <c:invertIfNegative val="0"/>
          <c:cat>
            <c:strRef>
              <c:f>'6gr'!$A$8:$A$23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'6gr'!$C$8:$C$23</c:f>
              <c:numCache>
                <c:formatCode>0.000</c:formatCode>
                <c:ptCount val="16"/>
                <c:pt idx="0">
                  <c:v>-3.901089068891773</c:v>
                </c:pt>
                <c:pt idx="1">
                  <c:v>-3.91088105335474</c:v>
                </c:pt>
                <c:pt idx="2">
                  <c:v>-3.9529584306796326</c:v>
                </c:pt>
                <c:pt idx="3">
                  <c:v>-4.1225193117955561</c:v>
                </c:pt>
                <c:pt idx="4">
                  <c:v>-4.8597650174003251</c:v>
                </c:pt>
                <c:pt idx="5">
                  <c:v>-6.1101670205963288</c:v>
                </c:pt>
                <c:pt idx="6">
                  <c:v>-6.8261081210276773</c:v>
                </c:pt>
                <c:pt idx="7">
                  <c:v>-6.8002672930199735</c:v>
                </c:pt>
                <c:pt idx="8">
                  <c:v>-6.4499770373271703</c:v>
                </c:pt>
                <c:pt idx="9">
                  <c:v>-6.8055856232394767</c:v>
                </c:pt>
                <c:pt idx="10">
                  <c:v>-6.9509637440043655</c:v>
                </c:pt>
                <c:pt idx="11">
                  <c:v>-7.251824812951198</c:v>
                </c:pt>
                <c:pt idx="12">
                  <c:v>-7.1763670924250702</c:v>
                </c:pt>
                <c:pt idx="13">
                  <c:v>-6.671219574458501</c:v>
                </c:pt>
                <c:pt idx="14">
                  <c:v>-5.798356448256401</c:v>
                </c:pt>
                <c:pt idx="15">
                  <c:v>-12.411950350571814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B-4E3C-B445-E02C9CDD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1151664"/>
        <c:axId val="1541156016"/>
      </c:barChart>
      <c:catAx>
        <c:axId val="1541151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6016"/>
        <c:crosses val="autoZero"/>
        <c:auto val="1"/>
        <c:lblAlgn val="ctr"/>
        <c:lblOffset val="100"/>
        <c:noMultiLvlLbl val="0"/>
      </c:catAx>
      <c:valAx>
        <c:axId val="154115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'6gr'!$Q$7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'6gr'!$P$8:$P$23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'6gr'!$Q$8:$Q$23</c:f>
              <c:numCache>
                <c:formatCode>0.000</c:formatCode>
                <c:ptCount val="16"/>
                <c:pt idx="0">
                  <c:v>4.3638601723326964</c:v>
                </c:pt>
                <c:pt idx="1">
                  <c:v>4.3548532369924846</c:v>
                </c:pt>
                <c:pt idx="2">
                  <c:v>4.4488923137482521</c:v>
                </c:pt>
                <c:pt idx="3">
                  <c:v>4.6401062151189745</c:v>
                </c:pt>
                <c:pt idx="4">
                  <c:v>5.3183284462369356</c:v>
                </c:pt>
                <c:pt idx="5">
                  <c:v>6.4973696412904598</c:v>
                </c:pt>
                <c:pt idx="6">
                  <c:v>7.2831747111942864</c:v>
                </c:pt>
                <c:pt idx="7">
                  <c:v>7.3159999866563918</c:v>
                </c:pt>
                <c:pt idx="8">
                  <c:v>6.9608265030740339</c:v>
                </c:pt>
                <c:pt idx="9">
                  <c:v>7.3242063055219191</c:v>
                </c:pt>
                <c:pt idx="10">
                  <c:v>7.3502263409491979</c:v>
                </c:pt>
                <c:pt idx="11">
                  <c:v>7.5764004950478538</c:v>
                </c:pt>
                <c:pt idx="12">
                  <c:v>7.2306676140628285</c:v>
                </c:pt>
                <c:pt idx="13">
                  <c:v>6.2332662817035782</c:v>
                </c:pt>
                <c:pt idx="14">
                  <c:v>4.9388028782162268</c:v>
                </c:pt>
                <c:pt idx="15">
                  <c:v>8.1630188578538814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2-4AD8-AD08-9071DC13FE46}"/>
            </c:ext>
          </c:extLst>
        </c:ser>
        <c:ser>
          <c:idx val="1"/>
          <c:order val="1"/>
          <c:tx>
            <c:strRef>
              <c:f>'6gr'!$R$7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'6gr'!$P$8:$P$23</c:f>
              <c:strCache>
                <c:ptCount val="16"/>
                <c:pt idx="0">
                  <c:v>0 – 4 </c:v>
                </c:pt>
                <c:pt idx="1">
                  <c:v>5 – 9</c:v>
                </c:pt>
                <c:pt idx="2">
                  <c:v>10 - 14</c:v>
                </c:pt>
                <c:pt idx="3">
                  <c:v>15 - 19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+</c:v>
                </c:pt>
              </c:strCache>
            </c:strRef>
          </c:cat>
          <c:val>
            <c:numRef>
              <c:f>'6gr'!$R$8:$R$23</c:f>
              <c:numCache>
                <c:formatCode>0.000</c:formatCode>
                <c:ptCount val="16"/>
                <c:pt idx="0">
                  <c:v>-3.901089068891773</c:v>
                </c:pt>
                <c:pt idx="1">
                  <c:v>-3.91088105335474</c:v>
                </c:pt>
                <c:pt idx="2">
                  <c:v>-3.9529584306796326</c:v>
                </c:pt>
                <c:pt idx="3">
                  <c:v>-4.1225193117955561</c:v>
                </c:pt>
                <c:pt idx="4">
                  <c:v>-4.8597650174003251</c:v>
                </c:pt>
                <c:pt idx="5">
                  <c:v>-6.1101670205963288</c:v>
                </c:pt>
                <c:pt idx="6">
                  <c:v>-6.8261081210276773</c:v>
                </c:pt>
                <c:pt idx="7">
                  <c:v>-6.8002672930199735</c:v>
                </c:pt>
                <c:pt idx="8">
                  <c:v>-6.4499770373271703</c:v>
                </c:pt>
                <c:pt idx="9">
                  <c:v>-6.8055856232394767</c:v>
                </c:pt>
                <c:pt idx="10">
                  <c:v>-6.9509637440043655</c:v>
                </c:pt>
                <c:pt idx="11">
                  <c:v>-7.251824812951198</c:v>
                </c:pt>
                <c:pt idx="12">
                  <c:v>-7.1763670924250702</c:v>
                </c:pt>
                <c:pt idx="13">
                  <c:v>-6.671219574458501</c:v>
                </c:pt>
                <c:pt idx="14">
                  <c:v>-5.798356448256401</c:v>
                </c:pt>
                <c:pt idx="15">
                  <c:v>-12.411950350571814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2-4AD8-AD08-9071DC13F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1146224"/>
        <c:axId val="1541153296"/>
      </c:barChart>
      <c:catAx>
        <c:axId val="1541146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53296"/>
        <c:crosses val="autoZero"/>
        <c:auto val="1"/>
        <c:lblAlgn val="ctr"/>
        <c:lblOffset val="100"/>
        <c:noMultiLvlLbl val="0"/>
      </c:catAx>
      <c:valAx>
        <c:axId val="154115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03149606299214E-2"/>
          <c:y val="5.7347670250896057E-2"/>
          <c:w val="0.89019685039370078"/>
          <c:h val="0.727247857458677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'7gr'!$A$7</c:f>
              <c:strCache>
                <c:ptCount val="1"/>
                <c:pt idx="0">
                  <c:v> До 14 година 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8.3333333333333332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65-48DE-9810-E71D76480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'7gr'!$B$6:$D$6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'7gr'!$B$7:$D$7</c:f>
              <c:numCache>
                <c:formatCode>0.0</c:formatCode>
                <c:ptCount val="3"/>
                <c:pt idx="0">
                  <c:v>13.584452979251999</c:v>
                </c:pt>
                <c:pt idx="1">
                  <c:v>11.880720623598897</c:v>
                </c:pt>
                <c:pt idx="2">
                  <c:v>11.764928552926145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5-48DE-9810-E71D7648076A}"/>
            </c:ext>
          </c:extLst>
        </c:ser>
        <c:ser>
          <c:idx val="1"/>
          <c:order val="1"/>
          <c:tx>
            <c:strRef>
              <c:f>'7gr'!$A$8</c:f>
              <c:strCache>
                <c:ptCount val="1"/>
                <c:pt idx="0">
                  <c:v>15–64</c:v>
                </c:pt>
              </c:strCache>
            </c:strRef>
          </c:tx>
          <c:spPr>
            <a:solidFill>
              <a:srgbClr val="AEDFE6"/>
            </a:solidFill>
            <a:ln>
              <a:noFill/>
            </a:ln>
            <a:effectLst/>
          </c:spPr>
          <c:invertIfNegative val="0"/>
          <c:cat>
            <c:strRef>
              <c:f>'7gr'!$B$6:$D$6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'7gr'!$B$8:$D$8</c:f>
              <c:numCache>
                <c:formatCode>0.0</c:formatCode>
                <c:ptCount val="3"/>
                <c:pt idx="0">
                  <c:v>61.997700099923001</c:v>
                </c:pt>
                <c:pt idx="1">
                  <c:v>62.596512089138088</c:v>
                </c:pt>
                <c:pt idx="2">
                  <c:v>63.353545073787146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5-48DE-9810-E71D7648076A}"/>
            </c:ext>
          </c:extLst>
        </c:ser>
        <c:ser>
          <c:idx val="2"/>
          <c:order val="2"/>
          <c:tx>
            <c:strRef>
              <c:f>'7gr'!$A$9</c:f>
              <c:strCache>
                <c:ptCount val="1"/>
                <c:pt idx="0">
                  <c:v> 65+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'7gr'!$B$6:$D$6</c:f>
              <c:strCache>
                <c:ptCount val="3"/>
                <c:pt idx="0">
                  <c:v>2022 *</c:v>
                </c:pt>
                <c:pt idx="1">
                  <c:v>2030</c:v>
                </c:pt>
                <c:pt idx="2">
                  <c:v>2040</c:v>
                </c:pt>
              </c:strCache>
            </c:strRef>
          </c:cat>
          <c:val>
            <c:numRef>
              <c:f>'7gr'!$B$9:$D$9</c:f>
              <c:numCache>
                <c:formatCode>0.0</c:formatCode>
                <c:ptCount val="3"/>
                <c:pt idx="0">
                  <c:v>24.417846920824001</c:v>
                </c:pt>
                <c:pt idx="1">
                  <c:v>25.522767287263015</c:v>
                </c:pt>
                <c:pt idx="2">
                  <c:v>24.881526373286718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5-48DE-9810-E71D7648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1144592"/>
        <c:axId val="1541146768"/>
      </c:barChart>
      <c:catAx>
        <c:axId val="154114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6768"/>
        <c:crosses val="autoZero"/>
        <c:auto val="1"/>
        <c:lblAlgn val="ctr"/>
        <c:lblOffset val="100"/>
        <c:noMultiLvlLbl val="0"/>
      </c:catAx>
      <c:valAx>
        <c:axId val="15411467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14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371476</xdr:colOff>
      <xdr:row>56</xdr:row>
      <xdr:rowOff>57151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746" t="7501" r="24886" b="3784"/>
        <a:stretch/>
      </xdr:blipFill>
      <xdr:spPr>
        <a:xfrm>
          <a:off x="0" y="0"/>
          <a:ext cx="6467476" cy="91249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609599</xdr:colOff>
      <xdr:row>4</xdr:row>
      <xdr:rowOff>152400</xdr:rowOff>
    </xdr:from>
    <xdr:to>
      <xdr:col>24</xdr:col>
      <xdr:colOff>0</xdr:colOff>
      <xdr:row>23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9526</xdr:colOff>
      <xdr:row>35</xdr:row>
      <xdr:rowOff>104775</xdr:rowOff>
    </xdr:from>
    <xdr:to>
      <xdr:col>24</xdr:col>
      <xdr:colOff>0</xdr:colOff>
      <xdr:row>52</xdr:row>
      <xdr:rowOff>19049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157162</xdr:rowOff>
    </xdr:from>
    <xdr:to>
      <xdr:col>8</xdr:col>
      <xdr:colOff>390525</xdr:colOff>
      <xdr:row>37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18</xdr:row>
      <xdr:rowOff>161924</xdr:rowOff>
    </xdr:from>
    <xdr:to>
      <xdr:col>18</xdr:col>
      <xdr:colOff>304800</xdr:colOff>
      <xdr:row>37</xdr:row>
      <xdr:rowOff>47624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15</xdr:col>
      <xdr:colOff>219075</xdr:colOff>
      <xdr:row>20</xdr:row>
      <xdr:rowOff>144992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E00-00000F74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15</xdr:col>
      <xdr:colOff>219075</xdr:colOff>
      <xdr:row>47</xdr:row>
      <xdr:rowOff>68792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E00-00000F74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3</xdr:row>
      <xdr:rowOff>114300</xdr:rowOff>
    </xdr:from>
    <xdr:to>
      <xdr:col>12</xdr:col>
      <xdr:colOff>238124</xdr:colOff>
      <xdr:row>14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25</xdr:row>
      <xdr:rowOff>114300</xdr:rowOff>
    </xdr:from>
    <xdr:to>
      <xdr:col>12</xdr:col>
      <xdr:colOff>228600</xdr:colOff>
      <xdr:row>37</xdr:row>
      <xdr:rowOff>71438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9525</xdr:colOff>
      <xdr:row>14</xdr:row>
      <xdr:rowOff>76200</xdr:rowOff>
    </xdr:from>
    <xdr:to>
      <xdr:col>5</xdr:col>
      <xdr:colOff>304799</xdr:colOff>
      <xdr:row>16</xdr:row>
      <xdr:rowOff>47625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2667000"/>
          <a:ext cx="295274" cy="295275"/>
        </a:xfrm>
        <a:prstGeom prst="rect">
          <a:avLst/>
        </a:prstGeom>
      </xdr:spPr>
    </xdr:pic>
    <xdr:clientData/>
  </xdr:twoCellAnchor>
  <xdr:oneCellAnchor>
    <xdr:from>
      <xdr:col>5</xdr:col>
      <xdr:colOff>9525</xdr:colOff>
      <xdr:row>38</xdr:row>
      <xdr:rowOff>76200</xdr:rowOff>
    </xdr:from>
    <xdr:ext cx="295274" cy="29527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2667000"/>
          <a:ext cx="295274" cy="2952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9</xdr:row>
      <xdr:rowOff>1</xdr:rowOff>
    </xdr:from>
    <xdr:to>
      <xdr:col>7</xdr:col>
      <xdr:colOff>0</xdr:colOff>
      <xdr:row>27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571498</xdr:colOff>
      <xdr:row>9</xdr:row>
      <xdr:rowOff>0</xdr:rowOff>
    </xdr:from>
    <xdr:to>
      <xdr:col>18</xdr:col>
      <xdr:colOff>9524</xdr:colOff>
      <xdr:row>27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9</xdr:row>
      <xdr:rowOff>76200</xdr:rowOff>
    </xdr:from>
    <xdr:to>
      <xdr:col>10</xdr:col>
      <xdr:colOff>0</xdr:colOff>
      <xdr:row>25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47624</xdr:rowOff>
    </xdr:from>
    <xdr:to>
      <xdr:col>9</xdr:col>
      <xdr:colOff>600456</xdr:colOff>
      <xdr:row>55</xdr:row>
      <xdr:rowOff>17144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7</xdr:row>
      <xdr:rowOff>4762</xdr:rowOff>
    </xdr:from>
    <xdr:to>
      <xdr:col>13</xdr:col>
      <xdr:colOff>333375</xdr:colOff>
      <xdr:row>21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13</xdr:col>
      <xdr:colOff>304800</xdr:colOff>
      <xdr:row>46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66675</xdr:rowOff>
    </xdr:from>
    <xdr:to>
      <xdr:col>11</xdr:col>
      <xdr:colOff>304800</xdr:colOff>
      <xdr:row>16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152399</xdr:rowOff>
    </xdr:from>
    <xdr:to>
      <xdr:col>11</xdr:col>
      <xdr:colOff>304800</xdr:colOff>
      <xdr:row>41</xdr:row>
      <xdr:rowOff>380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9525</xdr:colOff>
      <xdr:row>16</xdr:row>
      <xdr:rowOff>152400</xdr:rowOff>
    </xdr:from>
    <xdr:to>
      <xdr:col>4</xdr:col>
      <xdr:colOff>304799</xdr:colOff>
      <xdr:row>18</xdr:row>
      <xdr:rowOff>85725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2743200"/>
          <a:ext cx="295274" cy="295275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41</xdr:row>
      <xdr:rowOff>104775</xdr:rowOff>
    </xdr:from>
    <xdr:ext cx="295274" cy="29527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6810375"/>
          <a:ext cx="295274" cy="295275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</xdr:row>
      <xdr:rowOff>90487</xdr:rowOff>
    </xdr:from>
    <xdr:to>
      <xdr:col>19</xdr:col>
      <xdr:colOff>304800</xdr:colOff>
      <xdr:row>20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600075</xdr:colOff>
      <xdr:row>27</xdr:row>
      <xdr:rowOff>76199</xdr:rowOff>
    </xdr:from>
    <xdr:to>
      <xdr:col>20</xdr:col>
      <xdr:colOff>9525</xdr:colOff>
      <xdr:row>44</xdr:row>
      <xdr:rowOff>76199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0</xdr:rowOff>
    </xdr:from>
    <xdr:to>
      <xdr:col>10</xdr:col>
      <xdr:colOff>523875</xdr:colOff>
      <xdr:row>51</xdr:row>
      <xdr:rowOff>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746" t="13428" r="27386" b="9433"/>
        <a:stretch/>
      </xdr:blipFill>
      <xdr:spPr>
        <a:xfrm>
          <a:off x="600075" y="323850"/>
          <a:ext cx="6010275" cy="793432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404814</xdr:colOff>
      <xdr:row>2</xdr:row>
      <xdr:rowOff>0</xdr:rowOff>
    </xdr:from>
    <xdr:to>
      <xdr:col>23</xdr:col>
      <xdr:colOff>485776</xdr:colOff>
      <xdr:row>50</xdr:row>
      <xdr:rowOff>104775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641" t="13705" r="27505" b="9712"/>
        <a:stretch/>
      </xdr:blipFill>
      <xdr:spPr>
        <a:xfrm>
          <a:off x="7920039" y="323850"/>
          <a:ext cx="6005512" cy="7877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3</xdr:row>
      <xdr:rowOff>109537</xdr:rowOff>
    </xdr:from>
    <xdr:to>
      <xdr:col>13</xdr:col>
      <xdr:colOff>0</xdr:colOff>
      <xdr:row>20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29</xdr:row>
      <xdr:rowOff>142874</xdr:rowOff>
    </xdr:from>
    <xdr:to>
      <xdr:col>13</xdr:col>
      <xdr:colOff>16002</xdr:colOff>
      <xdr:row>47</xdr:row>
      <xdr:rowOff>17144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17060</xdr:rowOff>
    </xdr:from>
    <xdr:to>
      <xdr:col>8</xdr:col>
      <xdr:colOff>258305</xdr:colOff>
      <xdr:row>45</xdr:row>
      <xdr:rowOff>60239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729" t="7220" r="24867" b="9515"/>
        <a:stretch/>
      </xdr:blipFill>
      <xdr:spPr>
        <a:xfrm>
          <a:off x="133350" y="540935"/>
          <a:ext cx="5001755" cy="6682104"/>
        </a:xfrm>
        <a:prstGeom prst="rect">
          <a:avLst/>
        </a:prstGeom>
      </xdr:spPr>
    </xdr:pic>
    <xdr:clientData/>
  </xdr:twoCellAnchor>
  <xdr:twoCellAnchor editAs="oneCell">
    <xdr:from>
      <xdr:col>10</xdr:col>
      <xdr:colOff>314810</xdr:colOff>
      <xdr:row>3</xdr:row>
      <xdr:rowOff>140554</xdr:rowOff>
    </xdr:from>
    <xdr:to>
      <xdr:col>18</xdr:col>
      <xdr:colOff>209550</xdr:colOff>
      <xdr:row>45</xdr:row>
      <xdr:rowOff>138287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774" t="7378" r="24823" b="3785"/>
        <a:stretch/>
      </xdr:blipFill>
      <xdr:spPr>
        <a:xfrm>
          <a:off x="6410810" y="502504"/>
          <a:ext cx="4771540" cy="67985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17</xdr:row>
      <xdr:rowOff>23812</xdr:rowOff>
    </xdr:from>
    <xdr:to>
      <xdr:col>9</xdr:col>
      <xdr:colOff>9525</xdr:colOff>
      <xdr:row>34</xdr:row>
      <xdr:rowOff>32575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20</xdr:col>
      <xdr:colOff>79248</xdr:colOff>
      <xdr:row>34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4</xdr:row>
      <xdr:rowOff>119062</xdr:rowOff>
    </xdr:from>
    <xdr:to>
      <xdr:col>11</xdr:col>
      <xdr:colOff>371475</xdr:colOff>
      <xdr:row>35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4</xdr:row>
      <xdr:rowOff>76200</xdr:rowOff>
    </xdr:from>
    <xdr:to>
      <xdr:col>25</xdr:col>
      <xdr:colOff>228600</xdr:colOff>
      <xdr:row>35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9526</xdr:colOff>
      <xdr:row>4</xdr:row>
      <xdr:rowOff>80962</xdr:rowOff>
    </xdr:from>
    <xdr:to>
      <xdr:col>12</xdr:col>
      <xdr:colOff>352426</xdr:colOff>
      <xdr:row>33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4</xdr:row>
      <xdr:rowOff>100011</xdr:rowOff>
    </xdr:from>
    <xdr:to>
      <xdr:col>26</xdr:col>
      <xdr:colOff>304800</xdr:colOff>
      <xdr:row>33</xdr:row>
      <xdr:rowOff>152399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14287</xdr:rowOff>
    </xdr:from>
    <xdr:to>
      <xdr:col>14</xdr:col>
      <xdr:colOff>295275</xdr:colOff>
      <xdr:row>19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</xdr:colOff>
      <xdr:row>20</xdr:row>
      <xdr:rowOff>23812</xdr:rowOff>
    </xdr:from>
    <xdr:to>
      <xdr:col>14</xdr:col>
      <xdr:colOff>328612</xdr:colOff>
      <xdr:row>36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42</xdr:row>
      <xdr:rowOff>0</xdr:rowOff>
    </xdr:from>
    <xdr:to>
      <xdr:col>14</xdr:col>
      <xdr:colOff>304800</xdr:colOff>
      <xdr:row>57</xdr:row>
      <xdr:rowOff>114300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58</xdr:row>
      <xdr:rowOff>0</xdr:rowOff>
    </xdr:from>
    <xdr:to>
      <xdr:col>14</xdr:col>
      <xdr:colOff>304800</xdr:colOff>
      <xdr:row>74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10</xdr:col>
      <xdr:colOff>266700</xdr:colOff>
      <xdr:row>16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10</xdr:col>
      <xdr:colOff>265176</xdr:colOff>
      <xdr:row>40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19050</xdr:colOff>
      <xdr:row>16</xdr:row>
      <xdr:rowOff>95249</xdr:rowOff>
    </xdr:from>
    <xdr:to>
      <xdr:col>4</xdr:col>
      <xdr:colOff>314324</xdr:colOff>
      <xdr:row>18</xdr:row>
      <xdr:rowOff>66674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2686049"/>
          <a:ext cx="295274" cy="295275"/>
        </a:xfrm>
        <a:prstGeom prst="rect">
          <a:avLst/>
        </a:prstGeom>
      </xdr:spPr>
    </xdr:pic>
    <xdr:clientData/>
  </xdr:twoCellAnchor>
  <xdr:oneCellAnchor>
    <xdr:from>
      <xdr:col>4</xdr:col>
      <xdr:colOff>19050</xdr:colOff>
      <xdr:row>40</xdr:row>
      <xdr:rowOff>95249</xdr:rowOff>
    </xdr:from>
    <xdr:ext cx="295274" cy="29527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2686049"/>
          <a:ext cx="295274" cy="29527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2</xdr:row>
      <xdr:rowOff>142874</xdr:rowOff>
    </xdr:from>
    <xdr:to>
      <xdr:col>13</xdr:col>
      <xdr:colOff>609599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13</xdr:col>
      <xdr:colOff>600456</xdr:colOff>
      <xdr:row>45</xdr:row>
      <xdr:rowOff>55626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workbookViewId="0">
      <selection activeCell="L1" sqref="L1"/>
    </sheetView>
  </sheetViews>
  <sheetFormatPr defaultRowHeight="12.75" x14ac:dyDescent="0.2"/>
  <cols>
    <col min="11" max="11" width="12.28515625" customWidth="1"/>
  </cols>
  <sheetData/>
  <pageMargins left="0.2" right="0.2" top="0.5" bottom="0.5" header="0.3" footer="0.3"/>
  <pageSetup paperSize="9" scale="97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4"/>
  <sheetViews>
    <sheetView workbookViewId="0"/>
  </sheetViews>
  <sheetFormatPr defaultRowHeight="12.75" x14ac:dyDescent="0.2"/>
  <cols>
    <col min="1" max="1" width="5.42578125" customWidth="1"/>
    <col min="3" max="3" width="10.140625" bestFit="1" customWidth="1"/>
    <col min="4" max="4" width="7.7109375" customWidth="1"/>
  </cols>
  <sheetData>
    <row r="1" spans="1:11" x14ac:dyDescent="0.2">
      <c r="B1" s="106"/>
      <c r="C1" s="106"/>
      <c r="D1" s="106"/>
    </row>
    <row r="2" spans="1:11" x14ac:dyDescent="0.2">
      <c r="C2" s="106"/>
      <c r="D2" s="106"/>
      <c r="E2" s="256" t="s">
        <v>291</v>
      </c>
      <c r="F2" s="256"/>
      <c r="G2" s="256"/>
      <c r="H2" s="256"/>
      <c r="I2" s="256"/>
      <c r="J2" s="256"/>
      <c r="K2" s="256"/>
    </row>
    <row r="3" spans="1:11" x14ac:dyDescent="0.2">
      <c r="B3" s="106"/>
      <c r="C3" s="106"/>
      <c r="D3" s="106"/>
      <c r="E3" s="256"/>
      <c r="F3" s="256"/>
      <c r="G3" s="256"/>
      <c r="H3" s="256"/>
      <c r="I3" s="256"/>
      <c r="J3" s="256"/>
      <c r="K3" s="256"/>
    </row>
    <row r="4" spans="1:11" x14ac:dyDescent="0.2">
      <c r="A4" s="106" t="s">
        <v>137</v>
      </c>
    </row>
    <row r="9" spans="1:11" x14ac:dyDescent="0.2">
      <c r="B9" s="13" t="s">
        <v>39</v>
      </c>
      <c r="C9" s="13">
        <v>7.5</v>
      </c>
    </row>
    <row r="10" spans="1:11" x14ac:dyDescent="0.2">
      <c r="B10" s="13" t="s">
        <v>40</v>
      </c>
      <c r="C10" s="13">
        <v>11.2</v>
      </c>
    </row>
    <row r="18" spans="1:11" x14ac:dyDescent="0.2">
      <c r="E18" s="10" t="s">
        <v>310</v>
      </c>
    </row>
    <row r="19" spans="1:11" x14ac:dyDescent="0.2">
      <c r="B19" s="30"/>
      <c r="C19" s="261"/>
      <c r="D19" s="10"/>
    </row>
    <row r="20" spans="1:11" x14ac:dyDescent="0.2">
      <c r="E20" s="10" t="s">
        <v>134</v>
      </c>
    </row>
    <row r="24" spans="1:11" x14ac:dyDescent="0.2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6" spans="1:11" x14ac:dyDescent="0.2">
      <c r="E26" s="256" t="s">
        <v>136</v>
      </c>
      <c r="F26" s="256"/>
      <c r="G26" s="256"/>
      <c r="H26" s="256"/>
      <c r="I26" s="256"/>
      <c r="J26" s="256"/>
      <c r="K26" s="256"/>
    </row>
    <row r="27" spans="1:11" x14ac:dyDescent="0.2">
      <c r="E27" s="256"/>
      <c r="F27" s="256"/>
      <c r="G27" s="256"/>
      <c r="H27" s="256"/>
      <c r="I27" s="256"/>
      <c r="J27" s="256"/>
      <c r="K27" s="256"/>
    </row>
    <row r="30" spans="1:11" x14ac:dyDescent="0.2">
      <c r="B30" s="13" t="s">
        <v>58</v>
      </c>
      <c r="C30" s="13">
        <v>7.5</v>
      </c>
    </row>
    <row r="31" spans="1:11" x14ac:dyDescent="0.2">
      <c r="B31" s="13" t="s">
        <v>59</v>
      </c>
      <c r="C31" s="13">
        <v>11.2</v>
      </c>
    </row>
    <row r="42" spans="2:5" x14ac:dyDescent="0.2">
      <c r="B42" s="30"/>
      <c r="C42" s="30"/>
      <c r="D42" s="108"/>
      <c r="E42" s="10" t="s">
        <v>311</v>
      </c>
    </row>
    <row r="44" spans="2:5" x14ac:dyDescent="0.2">
      <c r="E44" s="108" t="s">
        <v>135</v>
      </c>
    </row>
  </sheetData>
  <mergeCells count="2">
    <mergeCell ref="E2:K3"/>
    <mergeCell ref="E26:K2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7"/>
  <sheetViews>
    <sheetView workbookViewId="0"/>
  </sheetViews>
  <sheetFormatPr defaultRowHeight="12.75" x14ac:dyDescent="0.2"/>
  <cols>
    <col min="1" max="1" width="5.5703125" customWidth="1"/>
    <col min="2" max="2" width="18.140625" customWidth="1"/>
    <col min="5" max="5" width="6.5703125" customWidth="1"/>
  </cols>
  <sheetData>
    <row r="2" spans="2:6" x14ac:dyDescent="0.2">
      <c r="C2" s="201" t="s">
        <v>1</v>
      </c>
      <c r="D2" s="180" t="s">
        <v>0</v>
      </c>
      <c r="F2" s="9" t="s">
        <v>174</v>
      </c>
    </row>
    <row r="3" spans="2:6" x14ac:dyDescent="0.2">
      <c r="B3" s="115" t="s">
        <v>3</v>
      </c>
      <c r="C3" s="203">
        <v>43.085289874323301</v>
      </c>
      <c r="D3" s="203">
        <v>56.914710125676685</v>
      </c>
    </row>
    <row r="4" spans="2:6" x14ac:dyDescent="0.2">
      <c r="B4" s="115" t="s">
        <v>175</v>
      </c>
      <c r="C4" s="203">
        <v>50.255853012083037</v>
      </c>
      <c r="D4" s="203">
        <v>49.744146987916963</v>
      </c>
      <c r="F4" s="37"/>
    </row>
    <row r="5" spans="2:6" x14ac:dyDescent="0.2">
      <c r="B5" s="115" t="s">
        <v>4</v>
      </c>
      <c r="C5" s="203">
        <v>79.529284053352043</v>
      </c>
      <c r="D5" s="203">
        <v>20.47071594664796</v>
      </c>
    </row>
    <row r="6" spans="2:6" x14ac:dyDescent="0.2">
      <c r="B6" s="202" t="s">
        <v>176</v>
      </c>
      <c r="C6" s="203">
        <v>57.385494368717204</v>
      </c>
      <c r="D6" s="203">
        <v>42.614505631282789</v>
      </c>
    </row>
    <row r="7" spans="2:6" x14ac:dyDescent="0.2">
      <c r="B7" s="202" t="s">
        <v>2</v>
      </c>
      <c r="C7" s="203">
        <v>47.980979696580874</v>
      </c>
      <c r="D7" s="203">
        <v>52.019020303419126</v>
      </c>
    </row>
    <row r="21" spans="1:15" x14ac:dyDescent="0.2">
      <c r="F21" s="12" t="s">
        <v>47</v>
      </c>
      <c r="N21" s="1"/>
      <c r="O21" s="1"/>
    </row>
    <row r="22" spans="1:15" x14ac:dyDescent="0.2">
      <c r="N22" s="1"/>
      <c r="O22" s="1"/>
    </row>
    <row r="23" spans="1:15" x14ac:dyDescent="0.2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28"/>
      <c r="O23" s="28"/>
    </row>
    <row r="26" spans="1:15" x14ac:dyDescent="0.2">
      <c r="F26" s="9" t="s">
        <v>179</v>
      </c>
    </row>
    <row r="30" spans="1:15" x14ac:dyDescent="0.2">
      <c r="C30" s="201" t="s">
        <v>53</v>
      </c>
      <c r="D30" s="180" t="s">
        <v>54</v>
      </c>
    </row>
    <row r="31" spans="1:15" x14ac:dyDescent="0.2">
      <c r="B31" s="202" t="s">
        <v>177</v>
      </c>
      <c r="C31" s="203">
        <v>43.085289874323301</v>
      </c>
      <c r="D31" s="203">
        <v>56.914710125676685</v>
      </c>
    </row>
    <row r="32" spans="1:15" x14ac:dyDescent="0.2">
      <c r="B32" s="202" t="s">
        <v>50</v>
      </c>
      <c r="C32" s="203">
        <v>50.255853012083037</v>
      </c>
      <c r="D32" s="203">
        <v>49.744146987916963</v>
      </c>
    </row>
    <row r="33" spans="2:6" x14ac:dyDescent="0.2">
      <c r="B33" s="204" t="s">
        <v>178</v>
      </c>
      <c r="C33" s="203">
        <v>79.529284053352043</v>
      </c>
      <c r="D33" s="203">
        <v>20.47071594664796</v>
      </c>
    </row>
    <row r="34" spans="2:6" x14ac:dyDescent="0.2">
      <c r="B34" s="202" t="s">
        <v>51</v>
      </c>
      <c r="C34" s="203">
        <v>57.385494368717204</v>
      </c>
      <c r="D34" s="203">
        <v>42.614505631282789</v>
      </c>
    </row>
    <row r="35" spans="2:6" x14ac:dyDescent="0.2">
      <c r="B35" s="202" t="s">
        <v>52</v>
      </c>
      <c r="C35" s="203">
        <v>47.980979696580874</v>
      </c>
      <c r="D35" s="203">
        <v>52.019020303419126</v>
      </c>
    </row>
    <row r="47" spans="2:6" x14ac:dyDescent="0.2">
      <c r="F47" s="12" t="s">
        <v>83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4"/>
  <sheetViews>
    <sheetView topLeftCell="E1" workbookViewId="0">
      <selection activeCell="E1" sqref="E1"/>
    </sheetView>
  </sheetViews>
  <sheetFormatPr defaultRowHeight="12.75" x14ac:dyDescent="0.2"/>
  <sheetData>
    <row r="1" spans="1:31" x14ac:dyDescent="0.2">
      <c r="AC1" s="12"/>
      <c r="AD1" s="12"/>
      <c r="AE1" s="12"/>
    </row>
    <row r="2" spans="1:31" x14ac:dyDescent="0.2">
      <c r="AC2" s="12"/>
      <c r="AD2" s="12"/>
      <c r="AE2" s="12"/>
    </row>
    <row r="3" spans="1:31" x14ac:dyDescent="0.2">
      <c r="A3" s="9"/>
      <c r="P3" s="260" t="s">
        <v>180</v>
      </c>
      <c r="Q3" s="260"/>
      <c r="R3" s="260"/>
      <c r="S3" s="260"/>
      <c r="T3" s="260"/>
      <c r="U3" s="260"/>
      <c r="V3" s="260"/>
      <c r="W3" s="260"/>
    </row>
    <row r="4" spans="1:31" x14ac:dyDescent="0.2">
      <c r="P4" s="260"/>
      <c r="Q4" s="260"/>
      <c r="R4" s="260"/>
      <c r="S4" s="260"/>
      <c r="T4" s="260"/>
      <c r="U4" s="260"/>
      <c r="V4" s="260"/>
      <c r="W4" s="260"/>
    </row>
    <row r="5" spans="1:31" x14ac:dyDescent="0.2">
      <c r="A5" s="209"/>
      <c r="B5" s="180" t="s">
        <v>6</v>
      </c>
      <c r="C5" s="210" t="s">
        <v>9</v>
      </c>
      <c r="D5" s="210" t="s">
        <v>28</v>
      </c>
      <c r="E5" s="210" t="s">
        <v>29</v>
      </c>
      <c r="F5" s="210" t="s">
        <v>30</v>
      </c>
      <c r="G5" s="210" t="s">
        <v>31</v>
      </c>
      <c r="H5" s="210" t="s">
        <v>32</v>
      </c>
      <c r="I5" s="210" t="s">
        <v>33</v>
      </c>
      <c r="J5" s="210" t="s">
        <v>34</v>
      </c>
      <c r="K5" s="210" t="s">
        <v>7</v>
      </c>
      <c r="L5" s="210" t="s">
        <v>35</v>
      </c>
      <c r="M5" s="210" t="s">
        <v>36</v>
      </c>
      <c r="N5" s="180" t="s">
        <v>56</v>
      </c>
    </row>
    <row r="6" spans="1:31" x14ac:dyDescent="0.2">
      <c r="A6" s="57" t="s">
        <v>1</v>
      </c>
      <c r="B6" s="57">
        <v>2.6280000000000001</v>
      </c>
      <c r="C6" s="57">
        <v>10.555999999999999</v>
      </c>
      <c r="D6" s="57">
        <v>19.881</v>
      </c>
      <c r="E6" s="57">
        <v>20.326000000000001</v>
      </c>
      <c r="F6" s="57">
        <v>19.773</v>
      </c>
      <c r="G6" s="57">
        <v>18.308</v>
      </c>
      <c r="H6" s="57">
        <v>14.598000000000001</v>
      </c>
      <c r="I6" s="57">
        <v>10.666</v>
      </c>
      <c r="J6" s="57">
        <v>7.6379999999999999</v>
      </c>
      <c r="K6" s="57">
        <v>5.734</v>
      </c>
      <c r="L6" s="57">
        <v>4.2110000000000003</v>
      </c>
      <c r="M6" s="57">
        <v>2.5259999999999998</v>
      </c>
      <c r="N6" s="57">
        <v>1.3620000000000001</v>
      </c>
    </row>
    <row r="7" spans="1:31" x14ac:dyDescent="0.2">
      <c r="A7" s="57" t="s">
        <v>0</v>
      </c>
      <c r="B7" s="57">
        <v>0.86599999999999999</v>
      </c>
      <c r="C7" s="57">
        <v>5.6520000000000001</v>
      </c>
      <c r="D7" s="57">
        <v>15.66</v>
      </c>
      <c r="E7" s="57">
        <v>19.248999999999999</v>
      </c>
      <c r="F7" s="57">
        <v>19.757000000000001</v>
      </c>
      <c r="G7" s="57">
        <v>18.914999999999999</v>
      </c>
      <c r="H7" s="57">
        <v>16.207000000000001</v>
      </c>
      <c r="I7" s="57">
        <v>12.726000000000001</v>
      </c>
      <c r="J7" s="57">
        <v>9.9860000000000007</v>
      </c>
      <c r="K7" s="57">
        <v>8.0429999999999993</v>
      </c>
      <c r="L7" s="57">
        <v>6.0270000000000001</v>
      </c>
      <c r="M7" s="57">
        <v>3.5049999999999999</v>
      </c>
      <c r="N7" s="57">
        <v>2.34</v>
      </c>
    </row>
    <row r="9" spans="1:31" ht="15" x14ac:dyDescent="0.25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</row>
    <row r="10" spans="1:31" ht="15" x14ac:dyDescent="0.25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</row>
    <row r="11" spans="1:31" ht="15" x14ac:dyDescent="0.25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</row>
    <row r="13" spans="1:31" x14ac:dyDescent="0.2">
      <c r="O13" s="14"/>
    </row>
    <row r="17" spans="1:32" x14ac:dyDescent="0.2">
      <c r="A17" s="10"/>
    </row>
    <row r="25" spans="1:32" x14ac:dyDescent="0.2">
      <c r="P25" s="10" t="s">
        <v>47</v>
      </c>
    </row>
    <row r="29" spans="1:32" x14ac:dyDescent="0.2">
      <c r="A29" s="45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52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1"/>
      <c r="Z29" s="1"/>
      <c r="AA29" s="1"/>
      <c r="AB29" s="1"/>
      <c r="AC29" s="1"/>
      <c r="AD29" s="1"/>
      <c r="AE29" s="1"/>
      <c r="AF29" s="1"/>
    </row>
    <row r="30" spans="1:32" x14ac:dyDescent="0.2">
      <c r="A30" s="45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"/>
      <c r="Z30" s="1"/>
      <c r="AA30" s="1"/>
      <c r="AB30" s="1"/>
      <c r="AC30" s="1"/>
      <c r="AD30" s="1"/>
      <c r="AE30" s="1"/>
      <c r="AF30" s="1"/>
    </row>
    <row r="31" spans="1:32" x14ac:dyDescent="0.2">
      <c r="A31" s="12"/>
    </row>
    <row r="34" spans="1:26" x14ac:dyDescent="0.2">
      <c r="P34" s="256" t="s">
        <v>181</v>
      </c>
      <c r="Q34" s="256"/>
      <c r="R34" s="256"/>
      <c r="S34" s="256"/>
      <c r="T34" s="256"/>
      <c r="U34" s="256"/>
      <c r="V34" s="256"/>
      <c r="W34" s="256"/>
      <c r="X34" s="1"/>
      <c r="Y34" s="1"/>
      <c r="Z34" s="1"/>
    </row>
    <row r="35" spans="1:26" x14ac:dyDescent="0.2">
      <c r="A35" s="4"/>
      <c r="P35" s="256"/>
      <c r="Q35" s="256"/>
      <c r="R35" s="256"/>
      <c r="S35" s="256"/>
      <c r="T35" s="256"/>
      <c r="U35" s="256"/>
      <c r="V35" s="256"/>
      <c r="W35" s="256"/>
    </row>
    <row r="36" spans="1:2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26" x14ac:dyDescent="0.2">
      <c r="A37" s="210"/>
      <c r="B37" s="180" t="s">
        <v>6</v>
      </c>
      <c r="C37" s="210" t="s">
        <v>9</v>
      </c>
      <c r="D37" s="210" t="s">
        <v>28</v>
      </c>
      <c r="E37" s="210" t="s">
        <v>29</v>
      </c>
      <c r="F37" s="210" t="s">
        <v>30</v>
      </c>
      <c r="G37" s="210" t="s">
        <v>31</v>
      </c>
      <c r="H37" s="210" t="s">
        <v>32</v>
      </c>
      <c r="I37" s="210" t="s">
        <v>33</v>
      </c>
      <c r="J37" s="210" t="s">
        <v>34</v>
      </c>
      <c r="K37" s="210" t="s">
        <v>7</v>
      </c>
      <c r="L37" s="210" t="s">
        <v>35</v>
      </c>
      <c r="M37" s="210" t="s">
        <v>36</v>
      </c>
      <c r="N37" s="180" t="s">
        <v>56</v>
      </c>
    </row>
    <row r="38" spans="1:26" x14ac:dyDescent="0.2">
      <c r="A38" s="13" t="s">
        <v>53</v>
      </c>
      <c r="B38" s="57">
        <v>2.6280000000000001</v>
      </c>
      <c r="C38" s="57">
        <v>10.555999999999999</v>
      </c>
      <c r="D38" s="57">
        <v>19.881</v>
      </c>
      <c r="E38" s="57">
        <v>20.326000000000001</v>
      </c>
      <c r="F38" s="57">
        <v>19.773</v>
      </c>
      <c r="G38" s="57">
        <v>18.308</v>
      </c>
      <c r="H38" s="57">
        <v>14.598000000000001</v>
      </c>
      <c r="I38" s="57">
        <v>10.666</v>
      </c>
      <c r="J38" s="57">
        <v>7.6379999999999999</v>
      </c>
      <c r="K38" s="57">
        <v>5.734</v>
      </c>
      <c r="L38" s="57">
        <v>4.2110000000000003</v>
      </c>
      <c r="M38" s="57">
        <v>2.5259999999999998</v>
      </c>
      <c r="N38" s="57">
        <v>1.3620000000000001</v>
      </c>
    </row>
    <row r="39" spans="1:26" x14ac:dyDescent="0.2">
      <c r="A39" s="13" t="s">
        <v>54</v>
      </c>
      <c r="B39" s="57">
        <v>0.86599999999999999</v>
      </c>
      <c r="C39" s="57">
        <v>5.6520000000000001</v>
      </c>
      <c r="D39" s="57">
        <v>15.66</v>
      </c>
      <c r="E39" s="57">
        <v>19.248999999999999</v>
      </c>
      <c r="F39" s="57">
        <v>19.757000000000001</v>
      </c>
      <c r="G39" s="57">
        <v>18.914999999999999</v>
      </c>
      <c r="H39" s="57">
        <v>16.207000000000001</v>
      </c>
      <c r="I39" s="57">
        <v>12.726000000000001</v>
      </c>
      <c r="J39" s="57">
        <v>9.9860000000000007</v>
      </c>
      <c r="K39" s="57">
        <v>8.0429999999999993</v>
      </c>
      <c r="L39" s="57">
        <v>6.0270000000000001</v>
      </c>
      <c r="M39" s="57">
        <v>3.5049999999999999</v>
      </c>
      <c r="N39" s="57">
        <v>2.34</v>
      </c>
    </row>
    <row r="47" spans="1:26" x14ac:dyDescent="0.2">
      <c r="A47" s="10"/>
    </row>
    <row r="54" spans="13:16" x14ac:dyDescent="0.2">
      <c r="M54" t="s">
        <v>69</v>
      </c>
      <c r="P54" s="10" t="s">
        <v>83</v>
      </c>
    </row>
  </sheetData>
  <mergeCells count="2">
    <mergeCell ref="P3:W4"/>
    <mergeCell ref="P34:W3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/>
  </sheetViews>
  <sheetFormatPr defaultRowHeight="12.75" x14ac:dyDescent="0.2"/>
  <sheetData>
    <row r="1" spans="1:16" x14ac:dyDescent="0.2">
      <c r="A1" s="10"/>
      <c r="J1" s="45"/>
    </row>
    <row r="2" spans="1:16" x14ac:dyDescent="0.2">
      <c r="J2" s="45"/>
    </row>
    <row r="3" spans="1:16" x14ac:dyDescent="0.2">
      <c r="B3" s="63" t="s">
        <v>165</v>
      </c>
      <c r="C3" s="63"/>
      <c r="D3" s="63"/>
      <c r="E3" s="63"/>
      <c r="F3" s="63"/>
      <c r="G3" s="63"/>
      <c r="H3" s="63"/>
      <c r="J3" s="45"/>
      <c r="L3" s="63" t="s">
        <v>167</v>
      </c>
      <c r="M3" s="63"/>
      <c r="N3" s="63"/>
      <c r="O3" s="63"/>
      <c r="P3" s="63"/>
    </row>
    <row r="4" spans="1:16" x14ac:dyDescent="0.2">
      <c r="J4" s="45"/>
    </row>
    <row r="5" spans="1:16" ht="38.25" x14ac:dyDescent="0.2">
      <c r="B5" s="182"/>
      <c r="C5" s="181" t="s">
        <v>37</v>
      </c>
      <c r="D5" s="211" t="s">
        <v>166</v>
      </c>
      <c r="E5" s="181" t="s">
        <v>38</v>
      </c>
      <c r="J5" s="45"/>
      <c r="L5" s="182"/>
      <c r="M5" s="181" t="s">
        <v>61</v>
      </c>
      <c r="N5" s="211" t="s">
        <v>168</v>
      </c>
      <c r="O5" s="181" t="s">
        <v>62</v>
      </c>
    </row>
    <row r="6" spans="1:16" x14ac:dyDescent="0.2">
      <c r="B6" s="13">
        <v>2011</v>
      </c>
      <c r="C6" s="122">
        <v>35808</v>
      </c>
      <c r="D6" s="122">
        <v>30014</v>
      </c>
      <c r="E6" s="122">
        <v>8251</v>
      </c>
      <c r="J6" s="45"/>
      <c r="L6" s="13">
        <v>2011</v>
      </c>
      <c r="M6" s="122">
        <v>35808</v>
      </c>
      <c r="N6" s="122">
        <v>30014</v>
      </c>
      <c r="O6" s="122">
        <v>8251</v>
      </c>
    </row>
    <row r="7" spans="1:16" x14ac:dyDescent="0.2">
      <c r="B7" s="13">
        <v>2012</v>
      </c>
      <c r="C7" s="123">
        <v>34639</v>
      </c>
      <c r="D7" s="123">
        <v>28893</v>
      </c>
      <c r="E7" s="123">
        <v>7372</v>
      </c>
      <c r="J7" s="45"/>
      <c r="L7" s="13">
        <v>2012</v>
      </c>
      <c r="M7" s="123">
        <v>34639</v>
      </c>
      <c r="N7" s="123">
        <v>28893</v>
      </c>
      <c r="O7" s="123">
        <v>7372</v>
      </c>
    </row>
    <row r="8" spans="1:16" x14ac:dyDescent="0.2">
      <c r="B8" s="13">
        <v>2013</v>
      </c>
      <c r="C8" s="123">
        <v>36209</v>
      </c>
      <c r="D8" s="123">
        <v>30049</v>
      </c>
      <c r="E8" s="123">
        <v>8170</v>
      </c>
      <c r="J8" s="45"/>
      <c r="L8" s="13">
        <v>2013</v>
      </c>
      <c r="M8" s="123">
        <v>36209</v>
      </c>
      <c r="N8" s="123">
        <v>30049</v>
      </c>
      <c r="O8" s="123">
        <v>8170</v>
      </c>
    </row>
    <row r="9" spans="1:16" x14ac:dyDescent="0.2">
      <c r="B9" s="13">
        <v>2014</v>
      </c>
      <c r="C9" s="123">
        <v>36429</v>
      </c>
      <c r="D9" s="123">
        <v>30163</v>
      </c>
      <c r="E9" s="123">
        <v>7614</v>
      </c>
      <c r="F9" s="121"/>
      <c r="J9" s="45"/>
      <c r="L9" s="13">
        <v>2014</v>
      </c>
      <c r="M9" s="123">
        <v>36429</v>
      </c>
      <c r="N9" s="123">
        <v>30163</v>
      </c>
      <c r="O9" s="123">
        <v>7614</v>
      </c>
      <c r="P9" s="121"/>
    </row>
    <row r="10" spans="1:16" x14ac:dyDescent="0.2">
      <c r="B10" s="13">
        <v>2015</v>
      </c>
      <c r="C10" s="123">
        <v>36949</v>
      </c>
      <c r="D10" s="123">
        <v>30248</v>
      </c>
      <c r="E10" s="123">
        <v>9381</v>
      </c>
      <c r="F10" s="121"/>
      <c r="J10" s="45"/>
      <c r="L10" s="13">
        <v>2015</v>
      </c>
      <c r="M10" s="123">
        <v>36949</v>
      </c>
      <c r="N10" s="123">
        <v>30248</v>
      </c>
      <c r="O10" s="123">
        <v>9381</v>
      </c>
      <c r="P10" s="121"/>
    </row>
    <row r="11" spans="1:16" x14ac:dyDescent="0.2">
      <c r="B11" s="13">
        <v>2016</v>
      </c>
      <c r="C11" s="123">
        <v>35921</v>
      </c>
      <c r="D11" s="123">
        <v>29048</v>
      </c>
      <c r="E11" s="123">
        <v>9046</v>
      </c>
      <c r="F11" s="121"/>
      <c r="J11" s="45"/>
      <c r="L11" s="13">
        <v>2016</v>
      </c>
      <c r="M11" s="123">
        <v>35921</v>
      </c>
      <c r="N11" s="123">
        <v>29048</v>
      </c>
      <c r="O11" s="123">
        <v>9046</v>
      </c>
      <c r="P11" s="121"/>
    </row>
    <row r="12" spans="1:16" x14ac:dyDescent="0.2">
      <c r="B12" s="13">
        <v>2017</v>
      </c>
      <c r="C12" s="123">
        <v>36047</v>
      </c>
      <c r="D12" s="123">
        <v>28919</v>
      </c>
      <c r="E12" s="123">
        <v>9262</v>
      </c>
      <c r="F12" s="63"/>
      <c r="G12" s="63"/>
      <c r="H12" s="63"/>
      <c r="J12" s="45"/>
      <c r="L12" s="13">
        <v>2017</v>
      </c>
      <c r="M12" s="123">
        <v>36047</v>
      </c>
      <c r="N12" s="123">
        <v>28919</v>
      </c>
      <c r="O12" s="123">
        <v>9262</v>
      </c>
      <c r="P12" s="63"/>
    </row>
    <row r="13" spans="1:16" x14ac:dyDescent="0.2">
      <c r="B13" s="13">
        <v>2018</v>
      </c>
      <c r="C13" s="123">
        <v>36321</v>
      </c>
      <c r="D13" s="123">
        <v>29005</v>
      </c>
      <c r="E13" s="123">
        <v>9995</v>
      </c>
      <c r="J13" s="45"/>
      <c r="L13" s="13">
        <v>2018</v>
      </c>
      <c r="M13" s="123">
        <v>36321</v>
      </c>
      <c r="N13" s="123">
        <v>29005</v>
      </c>
      <c r="O13" s="123">
        <v>9995</v>
      </c>
    </row>
    <row r="14" spans="1:16" x14ac:dyDescent="0.2">
      <c r="B14" s="13">
        <v>2019</v>
      </c>
      <c r="C14" s="122">
        <v>35570</v>
      </c>
      <c r="D14" s="122">
        <v>28113</v>
      </c>
      <c r="E14" s="122">
        <v>10899</v>
      </c>
      <c r="J14" s="45"/>
      <c r="L14" s="13">
        <v>2019</v>
      </c>
      <c r="M14" s="122">
        <v>35570</v>
      </c>
      <c r="N14" s="122">
        <v>28113</v>
      </c>
      <c r="O14" s="122">
        <v>10899</v>
      </c>
    </row>
    <row r="15" spans="1:16" x14ac:dyDescent="0.2">
      <c r="B15" s="13">
        <v>2020</v>
      </c>
      <c r="C15" s="122">
        <v>23599</v>
      </c>
      <c r="D15" s="122">
        <v>18209</v>
      </c>
      <c r="E15" s="122">
        <v>8687</v>
      </c>
      <c r="J15" s="45"/>
      <c r="L15" s="13">
        <v>2020</v>
      </c>
      <c r="M15" s="122">
        <v>23599</v>
      </c>
      <c r="N15" s="122">
        <v>18209</v>
      </c>
      <c r="O15" s="122">
        <v>8687</v>
      </c>
    </row>
    <row r="16" spans="1:16" x14ac:dyDescent="0.2">
      <c r="B16" s="13">
        <v>2021</v>
      </c>
      <c r="C16" s="122">
        <v>32757</v>
      </c>
      <c r="D16" s="122">
        <v>26309</v>
      </c>
      <c r="E16" s="122">
        <v>9790</v>
      </c>
      <c r="J16" s="45"/>
      <c r="L16" s="13">
        <v>2021</v>
      </c>
      <c r="M16" s="122">
        <v>32757</v>
      </c>
      <c r="N16" s="122">
        <v>26309</v>
      </c>
      <c r="O16" s="122">
        <v>9790</v>
      </c>
    </row>
    <row r="17" spans="1:15" x14ac:dyDescent="0.2">
      <c r="B17" s="13">
        <v>2022</v>
      </c>
      <c r="C17" s="122">
        <v>32821</v>
      </c>
      <c r="D17" s="122">
        <v>26911</v>
      </c>
      <c r="E17" s="122">
        <v>9813</v>
      </c>
      <c r="J17" s="45"/>
      <c r="L17" s="13">
        <v>2022</v>
      </c>
      <c r="M17" s="122">
        <v>32821</v>
      </c>
      <c r="N17" s="122">
        <v>26911</v>
      </c>
      <c r="O17" s="122">
        <v>9813</v>
      </c>
    </row>
    <row r="18" spans="1:15" x14ac:dyDescent="0.2">
      <c r="B18" s="32"/>
      <c r="C18" s="259"/>
      <c r="D18" s="259"/>
      <c r="E18" s="259"/>
      <c r="J18" s="45"/>
      <c r="L18" s="32"/>
      <c r="M18" s="259"/>
      <c r="N18" s="259"/>
      <c r="O18" s="259"/>
    </row>
    <row r="19" spans="1:15" x14ac:dyDescent="0.2">
      <c r="J19" s="45"/>
    </row>
    <row r="20" spans="1:15" x14ac:dyDescent="0.2">
      <c r="J20" s="45"/>
    </row>
    <row r="21" spans="1:15" x14ac:dyDescent="0.2">
      <c r="J21" s="45"/>
    </row>
    <row r="22" spans="1:15" x14ac:dyDescent="0.2">
      <c r="J22" s="45"/>
    </row>
    <row r="23" spans="1:15" x14ac:dyDescent="0.2">
      <c r="J23" s="45"/>
    </row>
    <row r="24" spans="1:15" x14ac:dyDescent="0.2">
      <c r="J24" s="45"/>
    </row>
    <row r="25" spans="1:15" x14ac:dyDescent="0.2">
      <c r="J25" s="45"/>
    </row>
    <row r="26" spans="1:15" x14ac:dyDescent="0.2">
      <c r="J26" s="45"/>
    </row>
    <row r="27" spans="1:15" x14ac:dyDescent="0.2">
      <c r="J27" s="45"/>
    </row>
    <row r="28" spans="1:15" x14ac:dyDescent="0.2">
      <c r="J28" s="45"/>
    </row>
    <row r="29" spans="1:15" x14ac:dyDescent="0.2">
      <c r="J29" s="45"/>
    </row>
    <row r="30" spans="1:15" x14ac:dyDescent="0.2">
      <c r="A30" s="97"/>
      <c r="J30" s="45"/>
    </row>
    <row r="31" spans="1:15" x14ac:dyDescent="0.2">
      <c r="J31" s="45"/>
    </row>
    <row r="32" spans="1:15" x14ac:dyDescent="0.2">
      <c r="J32" s="45"/>
    </row>
    <row r="33" spans="2:12" x14ac:dyDescent="0.2">
      <c r="J33" s="45"/>
    </row>
    <row r="34" spans="2:12" x14ac:dyDescent="0.2">
      <c r="J34" s="45"/>
    </row>
    <row r="35" spans="2:12" x14ac:dyDescent="0.2">
      <c r="J35" s="45"/>
    </row>
    <row r="36" spans="2:12" x14ac:dyDescent="0.2">
      <c r="J36" s="45"/>
    </row>
    <row r="37" spans="2:12" x14ac:dyDescent="0.2">
      <c r="J37" s="45"/>
    </row>
    <row r="38" spans="2:12" x14ac:dyDescent="0.2">
      <c r="J38" s="45"/>
    </row>
    <row r="39" spans="2:12" x14ac:dyDescent="0.2">
      <c r="B39" s="97" t="s">
        <v>48</v>
      </c>
      <c r="J39" s="45"/>
      <c r="L39" s="10" t="s">
        <v>82</v>
      </c>
    </row>
    <row r="40" spans="2:12" x14ac:dyDescent="0.2">
      <c r="J40" s="4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workbookViewId="0"/>
  </sheetViews>
  <sheetFormatPr defaultRowHeight="12.75" x14ac:dyDescent="0.2"/>
  <sheetData>
    <row r="1" spans="1:7" x14ac:dyDescent="0.2">
      <c r="A1" s="11"/>
    </row>
    <row r="2" spans="1:7" x14ac:dyDescent="0.2">
      <c r="A2" s="11"/>
      <c r="G2" s="22" t="s">
        <v>169</v>
      </c>
    </row>
    <row r="7" spans="1:7" x14ac:dyDescent="0.2">
      <c r="A7" s="208" t="s">
        <v>12</v>
      </c>
      <c r="B7" s="213" t="s">
        <v>1</v>
      </c>
      <c r="C7" s="214"/>
      <c r="D7" s="213" t="s">
        <v>0</v>
      </c>
      <c r="E7" s="214"/>
    </row>
    <row r="8" spans="1:7" ht="24" x14ac:dyDescent="0.2">
      <c r="A8" s="208"/>
      <c r="B8" s="215" t="s">
        <v>91</v>
      </c>
      <c r="C8" s="215" t="s">
        <v>90</v>
      </c>
      <c r="D8" s="215" t="s">
        <v>91</v>
      </c>
      <c r="E8" s="215" t="s">
        <v>90</v>
      </c>
    </row>
    <row r="9" spans="1:7" x14ac:dyDescent="0.2">
      <c r="A9" s="34" t="s">
        <v>81</v>
      </c>
      <c r="B9" s="79">
        <v>7.4271899891858491</v>
      </c>
      <c r="C9" s="79">
        <v>0.38500000000000001</v>
      </c>
      <c r="D9" s="80">
        <v>3.2846274141383027</v>
      </c>
      <c r="E9" s="76">
        <v>0.13300000000000001</v>
      </c>
    </row>
    <row r="10" spans="1:7" x14ac:dyDescent="0.2">
      <c r="A10" s="23" t="s">
        <v>43</v>
      </c>
      <c r="B10" s="81">
        <v>17.965605932334309</v>
      </c>
      <c r="C10" s="81">
        <v>2.4609999999999999</v>
      </c>
      <c r="D10" s="82">
        <v>18.756445803172646</v>
      </c>
      <c r="E10" s="77">
        <v>1.7210000000000001</v>
      </c>
    </row>
    <row r="11" spans="1:7" x14ac:dyDescent="0.2">
      <c r="A11" s="23" t="s">
        <v>44</v>
      </c>
      <c r="B11" s="81">
        <v>4.7986705391626758</v>
      </c>
      <c r="C11" s="81">
        <v>3.5649999999999999</v>
      </c>
      <c r="D11" s="82">
        <v>6.9372463268134918</v>
      </c>
      <c r="E11" s="77">
        <v>3.4180000000000001</v>
      </c>
    </row>
    <row r="12" spans="1:7" x14ac:dyDescent="0.2">
      <c r="A12" s="23" t="s">
        <v>45</v>
      </c>
      <c r="B12" s="81">
        <v>1.7523463000154489</v>
      </c>
      <c r="C12" s="81">
        <v>2.3010000000000002</v>
      </c>
      <c r="D12" s="82">
        <v>2.2423218235022331</v>
      </c>
      <c r="E12" s="77">
        <v>2.7509999999999999</v>
      </c>
    </row>
    <row r="13" spans="1:7" x14ac:dyDescent="0.2">
      <c r="A13" s="47" t="s">
        <v>63</v>
      </c>
      <c r="B13" s="83">
        <v>0.87718723930171483</v>
      </c>
      <c r="C13" s="83">
        <v>1.101</v>
      </c>
      <c r="D13" s="84">
        <v>1.600358632373325</v>
      </c>
      <c r="E13" s="78">
        <v>1.79</v>
      </c>
    </row>
    <row r="23" spans="1:16" x14ac:dyDescent="0.2">
      <c r="G23" s="46" t="s">
        <v>48</v>
      </c>
    </row>
    <row r="26" spans="1:16" x14ac:dyDescent="0.2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</row>
    <row r="28" spans="1:16" x14ac:dyDescent="0.2">
      <c r="G28" s="4" t="s">
        <v>170</v>
      </c>
    </row>
    <row r="32" spans="1:16" x14ac:dyDescent="0.2">
      <c r="A32" s="208" t="s">
        <v>66</v>
      </c>
      <c r="B32" s="216" t="s">
        <v>53</v>
      </c>
      <c r="C32" s="216"/>
      <c r="D32" s="216" t="s">
        <v>54</v>
      </c>
      <c r="E32" s="216"/>
    </row>
    <row r="33" spans="1:5" x14ac:dyDescent="0.2">
      <c r="A33" s="208"/>
      <c r="B33" s="217" t="s">
        <v>61</v>
      </c>
      <c r="C33" s="217" t="s">
        <v>62</v>
      </c>
      <c r="D33" s="217" t="s">
        <v>61</v>
      </c>
      <c r="E33" s="217" t="s">
        <v>62</v>
      </c>
    </row>
    <row r="34" spans="1:5" x14ac:dyDescent="0.2">
      <c r="A34" s="48" t="s">
        <v>150</v>
      </c>
      <c r="B34" s="79">
        <v>7.4271899891858491</v>
      </c>
      <c r="C34" s="79">
        <v>0.38500000000000001</v>
      </c>
      <c r="D34" s="80">
        <v>3.2846274141383027</v>
      </c>
      <c r="E34" s="131">
        <v>0.13300000000000001</v>
      </c>
    </row>
    <row r="35" spans="1:5" x14ac:dyDescent="0.2">
      <c r="A35" s="49" t="s">
        <v>70</v>
      </c>
      <c r="B35" s="81">
        <v>17.965605932334309</v>
      </c>
      <c r="C35" s="81">
        <v>2.4609999999999999</v>
      </c>
      <c r="D35" s="82">
        <v>18.756445803172646</v>
      </c>
      <c r="E35" s="132">
        <v>1.7210000000000001</v>
      </c>
    </row>
    <row r="36" spans="1:5" x14ac:dyDescent="0.2">
      <c r="A36" s="49" t="s">
        <v>71</v>
      </c>
      <c r="B36" s="81">
        <v>4.7986705391626758</v>
      </c>
      <c r="C36" s="81">
        <v>3.5649999999999999</v>
      </c>
      <c r="D36" s="82">
        <v>6.9372463268134918</v>
      </c>
      <c r="E36" s="132">
        <v>3.4180000000000001</v>
      </c>
    </row>
    <row r="37" spans="1:5" x14ac:dyDescent="0.2">
      <c r="A37" s="49" t="s">
        <v>72</v>
      </c>
      <c r="B37" s="81">
        <v>1.7523463000154489</v>
      </c>
      <c r="C37" s="81">
        <v>2.3010000000000002</v>
      </c>
      <c r="D37" s="82">
        <v>2.2423218235022331</v>
      </c>
      <c r="E37" s="132">
        <v>2.7509999999999999</v>
      </c>
    </row>
    <row r="38" spans="1:5" x14ac:dyDescent="0.2">
      <c r="A38" s="50" t="s">
        <v>63</v>
      </c>
      <c r="B38" s="83">
        <v>0.87718723930171483</v>
      </c>
      <c r="C38" s="83">
        <v>1.101</v>
      </c>
      <c r="D38" s="84">
        <v>1.600358632373325</v>
      </c>
      <c r="E38" s="133">
        <v>1.79</v>
      </c>
    </row>
    <row r="49" spans="7:7" x14ac:dyDescent="0.2">
      <c r="G49" s="11" t="s">
        <v>82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7"/>
  <sheetViews>
    <sheetView workbookViewId="0"/>
  </sheetViews>
  <sheetFormatPr defaultRowHeight="12.75" x14ac:dyDescent="0.2"/>
  <cols>
    <col min="1" max="1" width="4.7109375" style="10" customWidth="1"/>
    <col min="2" max="2" width="9.140625" style="10"/>
    <col min="3" max="3" width="10.140625" style="10" bestFit="1" customWidth="1"/>
    <col min="4" max="16384" width="9.140625" style="10"/>
  </cols>
  <sheetData>
    <row r="1" spans="2:18" x14ac:dyDescent="0.2">
      <c r="B1" s="155"/>
      <c r="C1" s="155"/>
      <c r="D1" s="155"/>
    </row>
    <row r="2" spans="2:18" ht="12.75" customHeight="1" x14ac:dyDescent="0.2">
      <c r="C2" s="155"/>
      <c r="D2" s="155"/>
      <c r="F2" s="258" t="s">
        <v>308</v>
      </c>
      <c r="G2" s="258"/>
      <c r="H2" s="258"/>
      <c r="I2" s="258"/>
      <c r="J2" s="258"/>
      <c r="K2" s="258"/>
      <c r="L2" s="258"/>
      <c r="M2" s="258"/>
    </row>
    <row r="3" spans="2:18" x14ac:dyDescent="0.2">
      <c r="B3" s="156"/>
      <c r="C3" s="155"/>
      <c r="D3" s="155"/>
      <c r="F3" s="258"/>
      <c r="G3" s="258"/>
      <c r="H3" s="258"/>
      <c r="I3" s="258"/>
      <c r="J3" s="258"/>
      <c r="K3" s="258"/>
      <c r="L3" s="258"/>
      <c r="M3" s="258"/>
    </row>
    <row r="4" spans="2:18" x14ac:dyDescent="0.2">
      <c r="C4" s="155"/>
      <c r="D4" s="155"/>
    </row>
    <row r="5" spans="2:18" x14ac:dyDescent="0.2">
      <c r="B5" s="106" t="s">
        <v>126</v>
      </c>
      <c r="C5" s="155"/>
      <c r="D5" s="155"/>
    </row>
    <row r="6" spans="2:18" x14ac:dyDescent="0.2">
      <c r="B6" s="155"/>
      <c r="C6" s="155"/>
      <c r="D6" s="155"/>
    </row>
    <row r="8" spans="2:18" ht="38.25" x14ac:dyDescent="0.2">
      <c r="B8" s="218"/>
      <c r="C8" s="219" t="s">
        <v>128</v>
      </c>
      <c r="D8" s="219" t="s">
        <v>129</v>
      </c>
    </row>
    <row r="9" spans="2:18" x14ac:dyDescent="0.2">
      <c r="B9" s="158">
        <v>2010</v>
      </c>
      <c r="C9" s="159">
        <v>0.9</v>
      </c>
      <c r="D9" s="159">
        <v>5</v>
      </c>
    </row>
    <row r="10" spans="2:18" x14ac:dyDescent="0.2">
      <c r="B10" s="160">
        <v>2014</v>
      </c>
      <c r="C10" s="161">
        <v>0.3</v>
      </c>
      <c r="D10" s="161">
        <v>3.2</v>
      </c>
    </row>
    <row r="11" spans="2:18" x14ac:dyDescent="0.2">
      <c r="B11" s="162">
        <v>2019</v>
      </c>
      <c r="C11" s="163">
        <v>1.2</v>
      </c>
      <c r="D11" s="163">
        <v>5.5</v>
      </c>
    </row>
    <row r="13" spans="2:18" x14ac:dyDescent="0.2">
      <c r="Q13" s="164"/>
      <c r="R13" s="164"/>
    </row>
    <row r="14" spans="2:18" x14ac:dyDescent="0.2">
      <c r="P14" s="164"/>
      <c r="Q14" s="164"/>
      <c r="R14" s="164"/>
    </row>
    <row r="16" spans="2:18" x14ac:dyDescent="0.2">
      <c r="F16" s="10" t="s">
        <v>306</v>
      </c>
    </row>
    <row r="17" spans="1:13" x14ac:dyDescent="0.2">
      <c r="B17" s="12"/>
      <c r="C17" s="257"/>
    </row>
    <row r="18" spans="1:13" x14ac:dyDescent="0.2">
      <c r="F18" s="10" t="s">
        <v>134</v>
      </c>
    </row>
    <row r="21" spans="1:13" x14ac:dyDescent="0.2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</row>
    <row r="24" spans="1:13" ht="15" customHeight="1" x14ac:dyDescent="0.2">
      <c r="F24" s="258" t="s">
        <v>309</v>
      </c>
      <c r="G24" s="258"/>
      <c r="H24" s="258"/>
      <c r="I24" s="258"/>
      <c r="J24" s="258"/>
      <c r="K24" s="258"/>
      <c r="L24" s="258"/>
      <c r="M24" s="258"/>
    </row>
    <row r="25" spans="1:13" ht="15" customHeight="1" x14ac:dyDescent="0.2">
      <c r="B25" s="156"/>
      <c r="F25" s="258"/>
      <c r="G25" s="258"/>
      <c r="H25" s="258"/>
      <c r="I25" s="258"/>
      <c r="J25" s="258"/>
      <c r="K25" s="258"/>
      <c r="L25" s="258"/>
      <c r="M25" s="258"/>
    </row>
    <row r="28" spans="1:13" x14ac:dyDescent="0.2">
      <c r="B28" s="157" t="s">
        <v>127</v>
      </c>
    </row>
    <row r="30" spans="1:13" ht="25.5" x14ac:dyDescent="0.2">
      <c r="B30" s="218"/>
      <c r="C30" s="219" t="s">
        <v>130</v>
      </c>
      <c r="D30" s="219" t="s">
        <v>131</v>
      </c>
    </row>
    <row r="31" spans="1:13" x14ac:dyDescent="0.2">
      <c r="B31" s="158">
        <v>2010</v>
      </c>
      <c r="C31" s="159">
        <v>0.9</v>
      </c>
      <c r="D31" s="159">
        <v>5</v>
      </c>
    </row>
    <row r="32" spans="1:13" x14ac:dyDescent="0.2">
      <c r="B32" s="160">
        <v>2014</v>
      </c>
      <c r="C32" s="161">
        <v>0.3</v>
      </c>
      <c r="D32" s="161">
        <v>3.2</v>
      </c>
    </row>
    <row r="33" spans="2:6" x14ac:dyDescent="0.2">
      <c r="B33" s="162">
        <v>2019</v>
      </c>
      <c r="C33" s="163">
        <v>1.2</v>
      </c>
      <c r="D33" s="163">
        <v>5.5</v>
      </c>
    </row>
    <row r="40" spans="2:6" x14ac:dyDescent="0.2">
      <c r="F40" s="10" t="s">
        <v>307</v>
      </c>
    </row>
    <row r="42" spans="2:6" x14ac:dyDescent="0.2">
      <c r="F42" s="108" t="s">
        <v>135</v>
      </c>
    </row>
    <row r="47" spans="2:6" x14ac:dyDescent="0.2">
      <c r="B47" s="12"/>
      <c r="C47" s="12"/>
    </row>
  </sheetData>
  <mergeCells count="2">
    <mergeCell ref="F2:M3"/>
    <mergeCell ref="F24:M25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2"/>
  <sheetViews>
    <sheetView workbookViewId="0">
      <selection activeCell="R1" sqref="R1"/>
    </sheetView>
  </sheetViews>
  <sheetFormatPr defaultRowHeight="12.75" x14ac:dyDescent="0.2"/>
  <cols>
    <col min="1" max="1" width="7.5703125" customWidth="1"/>
    <col min="3" max="3" width="12.42578125" customWidth="1"/>
    <col min="6" max="6" width="10.42578125" customWidth="1"/>
    <col min="7" max="7" width="25.5703125" customWidth="1"/>
    <col min="8" max="8" width="8.85546875" customWidth="1"/>
    <col min="9" max="9" width="10.28515625" customWidth="1"/>
    <col min="10" max="10" width="8.5703125" customWidth="1"/>
    <col min="15" max="15" width="10.140625" customWidth="1"/>
  </cols>
  <sheetData>
    <row r="2" spans="2:15" x14ac:dyDescent="0.2">
      <c r="B2" s="6" t="s">
        <v>171</v>
      </c>
      <c r="D2" s="63"/>
      <c r="E2" s="63"/>
      <c r="F2" s="63"/>
      <c r="I2" s="45"/>
      <c r="K2" s="4" t="s">
        <v>172</v>
      </c>
      <c r="L2" s="40"/>
      <c r="M2" s="40"/>
      <c r="N2" s="40"/>
      <c r="O2" s="40"/>
    </row>
    <row r="3" spans="2:15" x14ac:dyDescent="0.2">
      <c r="I3" s="45"/>
    </row>
    <row r="4" spans="2:15" ht="51" x14ac:dyDescent="0.2">
      <c r="B4" s="220"/>
      <c r="C4" s="221" t="s">
        <v>94</v>
      </c>
      <c r="D4" s="221" t="s">
        <v>287</v>
      </c>
      <c r="E4" s="221" t="s">
        <v>189</v>
      </c>
      <c r="F4" s="221" t="s">
        <v>146</v>
      </c>
      <c r="I4" s="45"/>
      <c r="K4" s="220"/>
      <c r="L4" s="222" t="s">
        <v>148</v>
      </c>
      <c r="M4" s="223" t="s">
        <v>289</v>
      </c>
      <c r="N4" s="223" t="s">
        <v>57</v>
      </c>
      <c r="O4" s="223" t="s">
        <v>147</v>
      </c>
    </row>
    <row r="5" spans="2:15" x14ac:dyDescent="0.2">
      <c r="B5">
        <v>2016</v>
      </c>
      <c r="C5" s="124">
        <v>18.607499791208486</v>
      </c>
      <c r="D5" s="124">
        <v>46.42688121154756</v>
      </c>
      <c r="E5" s="124">
        <v>23.991536983936975</v>
      </c>
      <c r="F5" s="124">
        <v>10.97408201330698</v>
      </c>
      <c r="I5" s="45"/>
      <c r="K5">
        <v>2016</v>
      </c>
      <c r="L5" s="124">
        <v>18.607499791208486</v>
      </c>
      <c r="M5" s="124">
        <v>46.42688121154756</v>
      </c>
      <c r="N5" s="124">
        <v>23.991536983936975</v>
      </c>
      <c r="O5" s="124">
        <v>10.97408201330698</v>
      </c>
    </row>
    <row r="6" spans="2:15" x14ac:dyDescent="0.2">
      <c r="B6" s="10">
        <v>2018</v>
      </c>
      <c r="C6" s="85">
        <v>16.362304290017097</v>
      </c>
      <c r="D6" s="85">
        <v>47.827856619542509</v>
      </c>
      <c r="E6" s="85">
        <v>24.885355330637939</v>
      </c>
      <c r="F6" s="85">
        <v>10.924483759802458</v>
      </c>
      <c r="G6" s="95"/>
      <c r="H6" s="95"/>
      <c r="I6" s="45"/>
      <c r="K6" s="10">
        <v>2018</v>
      </c>
      <c r="L6" s="85">
        <v>16.362304290017097</v>
      </c>
      <c r="M6" s="85">
        <v>47.827856619542509</v>
      </c>
      <c r="N6" s="85">
        <v>24.885355330637939</v>
      </c>
      <c r="O6" s="85">
        <v>10.924483759802458</v>
      </c>
    </row>
    <row r="7" spans="2:15" x14ac:dyDescent="0.2">
      <c r="B7" s="10">
        <v>2020</v>
      </c>
      <c r="C7" s="85">
        <v>17.977435559581654</v>
      </c>
      <c r="D7" s="85">
        <v>47.426500864695711</v>
      </c>
      <c r="E7" s="85">
        <v>24.175794010266547</v>
      </c>
      <c r="F7" s="85">
        <v>10.420269565456094</v>
      </c>
      <c r="G7" s="95"/>
      <c r="H7" s="95"/>
      <c r="I7" s="45"/>
      <c r="K7" s="10">
        <v>2020</v>
      </c>
      <c r="L7" s="85">
        <v>17.977435559581654</v>
      </c>
      <c r="M7" s="85">
        <v>47.426500864695711</v>
      </c>
      <c r="N7" s="85">
        <v>24.175794010266547</v>
      </c>
      <c r="O7" s="85">
        <v>10.420269565456094</v>
      </c>
    </row>
    <row r="8" spans="2:15" x14ac:dyDescent="0.2">
      <c r="B8" s="10">
        <v>2022</v>
      </c>
      <c r="C8" s="85">
        <v>20.101208883890919</v>
      </c>
      <c r="D8" s="85">
        <v>45.915096991847058</v>
      </c>
      <c r="E8" s="85">
        <v>22.988473432667977</v>
      </c>
      <c r="F8" s="85">
        <v>10.99522069159404</v>
      </c>
      <c r="G8" s="95"/>
      <c r="H8" s="95"/>
      <c r="I8" s="45"/>
      <c r="K8" s="10">
        <v>2022</v>
      </c>
      <c r="L8" s="85">
        <v>20.101208883890919</v>
      </c>
      <c r="M8" s="85">
        <v>45.915096991847058</v>
      </c>
      <c r="N8" s="85">
        <v>22.988473432667977</v>
      </c>
      <c r="O8" s="85">
        <v>10.99522069159404</v>
      </c>
    </row>
    <row r="9" spans="2:15" x14ac:dyDescent="0.2">
      <c r="B9" s="62" t="s">
        <v>124</v>
      </c>
      <c r="C9" s="62"/>
      <c r="D9" s="62"/>
      <c r="E9" s="62"/>
      <c r="F9" s="62"/>
      <c r="I9" s="45"/>
      <c r="K9" s="62" t="s">
        <v>125</v>
      </c>
      <c r="L9" s="62"/>
      <c r="M9" s="62"/>
      <c r="N9" s="62"/>
      <c r="O9" s="62"/>
    </row>
    <row r="10" spans="2:15" x14ac:dyDescent="0.2">
      <c r="C10" s="100"/>
      <c r="D10" s="100"/>
      <c r="I10" s="45"/>
    </row>
    <row r="11" spans="2:15" x14ac:dyDescent="0.2">
      <c r="I11" s="45"/>
    </row>
    <row r="12" spans="2:15" x14ac:dyDescent="0.2">
      <c r="I12" s="45"/>
    </row>
    <row r="13" spans="2:15" x14ac:dyDescent="0.2">
      <c r="I13" s="45"/>
    </row>
    <row r="14" spans="2:15" x14ac:dyDescent="0.2">
      <c r="I14" s="45"/>
    </row>
    <row r="15" spans="2:15" x14ac:dyDescent="0.2">
      <c r="I15" s="45"/>
    </row>
    <row r="16" spans="2:15" x14ac:dyDescent="0.2">
      <c r="I16" s="45"/>
    </row>
    <row r="17" spans="2:13" x14ac:dyDescent="0.2">
      <c r="I17" s="45"/>
    </row>
    <row r="18" spans="2:13" x14ac:dyDescent="0.2">
      <c r="I18" s="45"/>
    </row>
    <row r="19" spans="2:13" x14ac:dyDescent="0.2">
      <c r="I19" s="45"/>
    </row>
    <row r="20" spans="2:13" x14ac:dyDescent="0.2">
      <c r="I20" s="45"/>
    </row>
    <row r="21" spans="2:13" x14ac:dyDescent="0.2">
      <c r="I21" s="45"/>
    </row>
    <row r="22" spans="2:13" x14ac:dyDescent="0.2">
      <c r="I22" s="45"/>
    </row>
    <row r="23" spans="2:13" x14ac:dyDescent="0.2">
      <c r="I23" s="45"/>
    </row>
    <row r="24" spans="2:13" x14ac:dyDescent="0.2">
      <c r="I24" s="45"/>
    </row>
    <row r="25" spans="2:13" x14ac:dyDescent="0.2">
      <c r="I25" s="45"/>
    </row>
    <row r="26" spans="2:13" x14ac:dyDescent="0.2">
      <c r="I26" s="45"/>
    </row>
    <row r="27" spans="2:13" x14ac:dyDescent="0.2">
      <c r="I27" s="45"/>
    </row>
    <row r="28" spans="2:13" x14ac:dyDescent="0.2">
      <c r="I28" s="45"/>
    </row>
    <row r="29" spans="2:13" x14ac:dyDescent="0.2">
      <c r="B29" s="11" t="s">
        <v>48</v>
      </c>
      <c r="I29" s="45"/>
      <c r="K29" s="11" t="s">
        <v>82</v>
      </c>
    </row>
    <row r="30" spans="2:13" x14ac:dyDescent="0.2">
      <c r="B30" t="s">
        <v>288</v>
      </c>
      <c r="I30" s="45"/>
      <c r="K30" t="s">
        <v>290</v>
      </c>
      <c r="L30" s="11"/>
      <c r="M30" s="11"/>
    </row>
    <row r="31" spans="2:13" x14ac:dyDescent="0.2">
      <c r="I31" s="12"/>
    </row>
    <row r="32" spans="2:13" x14ac:dyDescent="0.2">
      <c r="I32" s="12"/>
    </row>
  </sheetData>
  <sortState ref="B39:F42">
    <sortCondition ref="B39:B42"/>
  </sortState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workbookViewId="0">
      <selection activeCell="N1" sqref="N1"/>
    </sheetView>
  </sheetViews>
  <sheetFormatPr defaultRowHeight="12.75" x14ac:dyDescent="0.2"/>
  <cols>
    <col min="1" max="1" width="6" style="10" customWidth="1"/>
    <col min="2" max="16384" width="9.140625" style="10"/>
  </cols>
  <sheetData>
    <row r="1" spans="2:15" x14ac:dyDescent="0.2">
      <c r="B1" s="97"/>
    </row>
    <row r="2" spans="2:15" x14ac:dyDescent="0.2">
      <c r="B2" s="63" t="s">
        <v>285</v>
      </c>
      <c r="C2" s="63"/>
      <c r="D2" s="63"/>
      <c r="E2" s="63"/>
      <c r="F2" s="63"/>
      <c r="G2" s="63"/>
      <c r="H2" s="4"/>
      <c r="I2" s="4"/>
    </row>
    <row r="3" spans="2:15" x14ac:dyDescent="0.2">
      <c r="B3" s="4"/>
      <c r="C3" s="4"/>
      <c r="D3" s="4"/>
      <c r="E3" s="4"/>
    </row>
    <row r="4" spans="2:15" x14ac:dyDescent="0.2">
      <c r="B4" s="224"/>
      <c r="C4" s="224">
        <v>2011</v>
      </c>
      <c r="D4" s="224">
        <v>2012</v>
      </c>
      <c r="E4" s="224">
        <v>2013</v>
      </c>
      <c r="F4" s="224">
        <v>2014</v>
      </c>
      <c r="G4" s="224">
        <v>2015</v>
      </c>
      <c r="H4" s="224">
        <v>2016</v>
      </c>
      <c r="I4" s="224">
        <v>2017</v>
      </c>
      <c r="J4" s="224">
        <v>2018</v>
      </c>
      <c r="K4" s="224">
        <v>2019</v>
      </c>
      <c r="L4" s="224">
        <v>2020</v>
      </c>
      <c r="M4" s="224">
        <v>2021</v>
      </c>
      <c r="N4" s="224">
        <v>2022</v>
      </c>
    </row>
    <row r="5" spans="2:15" x14ac:dyDescent="0.2">
      <c r="B5" s="165" t="s">
        <v>39</v>
      </c>
      <c r="C5" s="85">
        <v>31.664999999999999</v>
      </c>
      <c r="D5" s="85">
        <v>32.725999999999999</v>
      </c>
      <c r="E5" s="85">
        <v>31.844000000000001</v>
      </c>
      <c r="F5" s="85">
        <v>32.131999999999998</v>
      </c>
      <c r="G5" s="85">
        <v>31.652999999999999</v>
      </c>
      <c r="H5" s="85">
        <v>31.257000000000001</v>
      </c>
      <c r="I5" s="85">
        <v>31.573</v>
      </c>
      <c r="J5" s="85">
        <v>30.766999999999999</v>
      </c>
      <c r="K5" s="85">
        <v>31.262</v>
      </c>
      <c r="L5" s="85">
        <v>29.908999999999999</v>
      </c>
      <c r="M5" s="85">
        <v>30.209</v>
      </c>
      <c r="N5" s="85">
        <v>30.434000000000001</v>
      </c>
    </row>
    <row r="6" spans="2:15" x14ac:dyDescent="0.2">
      <c r="B6" s="166" t="s">
        <v>40</v>
      </c>
      <c r="C6" s="85">
        <v>33.933</v>
      </c>
      <c r="D6" s="85">
        <v>34.530999999999999</v>
      </c>
      <c r="E6" s="85">
        <v>33.71</v>
      </c>
      <c r="F6" s="85">
        <v>34.329000000000001</v>
      </c>
      <c r="G6" s="85">
        <v>34.003999999999998</v>
      </c>
      <c r="H6" s="85">
        <v>33.476999999999997</v>
      </c>
      <c r="I6" s="85">
        <v>33.320999999999998</v>
      </c>
      <c r="J6" s="85">
        <v>33.207999999999998</v>
      </c>
      <c r="K6" s="85">
        <v>33.137</v>
      </c>
      <c r="L6" s="85">
        <v>31.783000000000001</v>
      </c>
      <c r="M6" s="85">
        <v>31.971</v>
      </c>
      <c r="N6" s="85">
        <v>32.265999999999998</v>
      </c>
    </row>
    <row r="7" spans="2:15" x14ac:dyDescent="0.2">
      <c r="B7" s="32"/>
      <c r="C7" s="32"/>
      <c r="D7" s="32"/>
      <c r="E7" s="167"/>
      <c r="F7" s="167"/>
      <c r="G7" s="167"/>
      <c r="H7" s="167"/>
      <c r="I7" s="98"/>
      <c r="J7" s="98"/>
      <c r="K7" s="98"/>
    </row>
    <row r="8" spans="2:15" x14ac:dyDescent="0.2">
      <c r="B8" s="32"/>
      <c r="C8" s="32"/>
      <c r="D8" s="32"/>
      <c r="E8" s="32"/>
      <c r="F8" s="32"/>
      <c r="G8" s="167"/>
      <c r="H8" s="167"/>
      <c r="I8" s="167"/>
      <c r="J8" s="167"/>
      <c r="K8" s="98"/>
      <c r="L8" s="98"/>
      <c r="M8" s="98"/>
    </row>
    <row r="9" spans="2:15" x14ac:dyDescent="0.2">
      <c r="B9" s="63" t="s">
        <v>285</v>
      </c>
    </row>
    <row r="14" spans="2:15" x14ac:dyDescent="0.2">
      <c r="K14" s="30"/>
      <c r="L14" s="30"/>
      <c r="M14" s="30"/>
      <c r="N14" s="30"/>
      <c r="O14" s="30"/>
    </row>
    <row r="15" spans="2:15" x14ac:dyDescent="0.2">
      <c r="L15" s="10" t="s">
        <v>121</v>
      </c>
    </row>
    <row r="24" spans="1:15" x14ac:dyDescent="0.2">
      <c r="B24" s="97"/>
    </row>
    <row r="27" spans="1:15" x14ac:dyDescent="0.2">
      <c r="B27" s="97" t="s">
        <v>295</v>
      </c>
    </row>
    <row r="28" spans="1:15" x14ac:dyDescent="0.2">
      <c r="B28" s="97" t="s">
        <v>123</v>
      </c>
    </row>
    <row r="29" spans="1:15" x14ac:dyDescent="0.2">
      <c r="B29" s="4"/>
    </row>
    <row r="30" spans="1:15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12"/>
    </row>
    <row r="32" spans="1:15" x14ac:dyDescent="0.2">
      <c r="B32" s="63" t="s">
        <v>305</v>
      </c>
      <c r="C32" s="63"/>
      <c r="D32" s="63"/>
      <c r="E32" s="63"/>
      <c r="F32" s="63"/>
      <c r="G32" s="4"/>
      <c r="H32" s="4"/>
      <c r="I32" s="4"/>
    </row>
    <row r="33" spans="2:14" x14ac:dyDescent="0.2">
      <c r="B33" s="4"/>
      <c r="C33" s="4"/>
      <c r="D33" s="4"/>
      <c r="E33" s="4"/>
      <c r="F33" s="4"/>
      <c r="G33" s="4"/>
    </row>
    <row r="34" spans="2:14" x14ac:dyDescent="0.2">
      <c r="B34" s="224"/>
      <c r="C34" s="224">
        <v>2011</v>
      </c>
      <c r="D34" s="224">
        <v>2012</v>
      </c>
      <c r="E34" s="224">
        <v>2013</v>
      </c>
      <c r="F34" s="224">
        <v>2014</v>
      </c>
      <c r="G34" s="224">
        <v>2015</v>
      </c>
      <c r="H34" s="224">
        <v>2016</v>
      </c>
      <c r="I34" s="224">
        <v>2017</v>
      </c>
      <c r="J34" s="224">
        <v>2018</v>
      </c>
      <c r="K34" s="224">
        <v>2019</v>
      </c>
      <c r="L34" s="224">
        <v>2020</v>
      </c>
      <c r="M34" s="224">
        <v>2021</v>
      </c>
      <c r="N34" s="224">
        <v>2022</v>
      </c>
    </row>
    <row r="35" spans="2:14" x14ac:dyDescent="0.2">
      <c r="B35" s="165" t="s">
        <v>58</v>
      </c>
      <c r="C35" s="85">
        <v>31.664999999999999</v>
      </c>
      <c r="D35" s="85">
        <v>32.725999999999999</v>
      </c>
      <c r="E35" s="85">
        <v>31.844000000000001</v>
      </c>
      <c r="F35" s="85">
        <v>32.131999999999998</v>
      </c>
      <c r="G35" s="85">
        <v>31.652999999999999</v>
      </c>
      <c r="H35" s="85">
        <v>31.257000000000001</v>
      </c>
      <c r="I35" s="85">
        <v>31.573</v>
      </c>
      <c r="J35" s="85">
        <v>30.766999999999999</v>
      </c>
      <c r="K35" s="85">
        <v>31.262</v>
      </c>
      <c r="L35" s="85">
        <v>29.908999999999999</v>
      </c>
      <c r="M35" s="85">
        <v>30.209</v>
      </c>
      <c r="N35" s="85">
        <v>30.434000000000001</v>
      </c>
    </row>
    <row r="36" spans="2:14" x14ac:dyDescent="0.2">
      <c r="B36" s="166" t="s">
        <v>59</v>
      </c>
      <c r="C36" s="85">
        <v>33.933</v>
      </c>
      <c r="D36" s="85">
        <v>34.530999999999999</v>
      </c>
      <c r="E36" s="85">
        <v>33.71</v>
      </c>
      <c r="F36" s="85">
        <v>34.329000000000001</v>
      </c>
      <c r="G36" s="85">
        <v>34.003999999999998</v>
      </c>
      <c r="H36" s="85">
        <v>33.476999999999997</v>
      </c>
      <c r="I36" s="85">
        <v>33.320999999999998</v>
      </c>
      <c r="J36" s="85">
        <v>33.207999999999998</v>
      </c>
      <c r="K36" s="85">
        <v>33.137</v>
      </c>
      <c r="L36" s="85">
        <v>31.783000000000001</v>
      </c>
      <c r="M36" s="85">
        <v>31.971</v>
      </c>
      <c r="N36" s="85">
        <v>32.265999999999998</v>
      </c>
    </row>
    <row r="39" spans="2:14" x14ac:dyDescent="0.2">
      <c r="B39" s="63" t="s">
        <v>305</v>
      </c>
      <c r="C39" s="63"/>
      <c r="D39" s="63"/>
      <c r="E39" s="63"/>
      <c r="F39" s="63"/>
    </row>
    <row r="57" spans="2:2" x14ac:dyDescent="0.2">
      <c r="B57" s="10" t="s">
        <v>82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J2" sqref="J2"/>
    </sheetView>
  </sheetViews>
  <sheetFormatPr defaultRowHeight="12.75" x14ac:dyDescent="0.2"/>
  <cols>
    <col min="1" max="1" width="5.7109375" customWidth="1"/>
    <col min="2" max="2" width="12.28515625" customWidth="1"/>
    <col min="3" max="10" width="10.85546875" customWidth="1"/>
  </cols>
  <sheetData>
    <row r="1" spans="1:17" x14ac:dyDescent="0.2">
      <c r="A1" s="10"/>
    </row>
    <row r="2" spans="1:17" x14ac:dyDescent="0.2">
      <c r="B2" s="40" t="s">
        <v>173</v>
      </c>
      <c r="C2" s="40"/>
      <c r="D2" s="40"/>
      <c r="E2" s="40"/>
      <c r="F2" s="40"/>
      <c r="G2" s="40"/>
    </row>
    <row r="4" spans="1:17" ht="25.5" customHeight="1" x14ac:dyDescent="0.2">
      <c r="B4" s="227"/>
      <c r="C4" s="247" t="s">
        <v>139</v>
      </c>
      <c r="D4" s="248"/>
      <c r="E4" s="248"/>
      <c r="F4" s="249"/>
      <c r="G4" s="244" t="s">
        <v>140</v>
      </c>
      <c r="H4" s="245"/>
      <c r="I4" s="245"/>
      <c r="J4" s="246"/>
    </row>
    <row r="5" spans="1:17" x14ac:dyDescent="0.2">
      <c r="B5" s="226"/>
      <c r="C5" s="242">
        <v>2011</v>
      </c>
      <c r="D5" s="243"/>
      <c r="E5" s="242">
        <v>2022</v>
      </c>
      <c r="F5" s="243"/>
      <c r="G5" s="240">
        <v>2011</v>
      </c>
      <c r="H5" s="241"/>
      <c r="I5" s="240">
        <v>2022</v>
      </c>
      <c r="J5" s="241"/>
    </row>
    <row r="6" spans="1:17" ht="25.5" x14ac:dyDescent="0.2">
      <c r="B6" s="225"/>
      <c r="C6" s="143" t="s">
        <v>41</v>
      </c>
      <c r="D6" s="143" t="s">
        <v>42</v>
      </c>
      <c r="E6" s="143" t="s">
        <v>41</v>
      </c>
      <c r="F6" s="143" t="s">
        <v>42</v>
      </c>
      <c r="G6" s="228" t="s">
        <v>41</v>
      </c>
      <c r="H6" s="228" t="s">
        <v>42</v>
      </c>
      <c r="I6" s="228" t="s">
        <v>41</v>
      </c>
      <c r="J6" s="228" t="s">
        <v>42</v>
      </c>
    </row>
    <row r="7" spans="1:17" x14ac:dyDescent="0.2">
      <c r="B7" s="116" t="s">
        <v>84</v>
      </c>
      <c r="C7" s="144">
        <v>0</v>
      </c>
      <c r="D7" s="145">
        <v>48</v>
      </c>
      <c r="E7" s="146" t="s">
        <v>5</v>
      </c>
      <c r="F7" s="147">
        <v>29</v>
      </c>
      <c r="G7" s="229">
        <f>C7/49890*100</f>
        <v>0</v>
      </c>
      <c r="H7" s="229">
        <f>D7/15708*100</f>
        <v>0.30557677616501144</v>
      </c>
      <c r="I7" s="229" t="s">
        <v>5</v>
      </c>
      <c r="J7" s="229">
        <f>F7/19046*100</f>
        <v>0.15226294235009977</v>
      </c>
      <c r="Q7" s="1"/>
    </row>
    <row r="8" spans="1:17" x14ac:dyDescent="0.2">
      <c r="B8" s="117" t="s">
        <v>74</v>
      </c>
      <c r="C8" s="148">
        <v>10605</v>
      </c>
      <c r="D8" s="148">
        <v>6774</v>
      </c>
      <c r="E8" s="111">
        <v>6025</v>
      </c>
      <c r="F8" s="149">
        <v>5680</v>
      </c>
      <c r="G8" s="229">
        <f>C8/49890*100</f>
        <v>21.256764882742033</v>
      </c>
      <c r="H8" s="229">
        <f t="shared" ref="H8:H12" si="0">D8/15708*100</f>
        <v>43.124522536287238</v>
      </c>
      <c r="I8" s="229">
        <f>E8/43654*100</f>
        <v>13.801713474137536</v>
      </c>
      <c r="J8" s="229">
        <f t="shared" ref="J8:J12" si="1">F8/19046*100</f>
        <v>29.822534915467813</v>
      </c>
      <c r="K8" s="96"/>
      <c r="L8" s="96"/>
    </row>
    <row r="9" spans="1:17" x14ac:dyDescent="0.2">
      <c r="B9" s="117" t="s">
        <v>43</v>
      </c>
      <c r="C9" s="148">
        <v>32320</v>
      </c>
      <c r="D9" s="148">
        <v>6801</v>
      </c>
      <c r="E9" s="149">
        <v>28033</v>
      </c>
      <c r="F9" s="150">
        <v>9444</v>
      </c>
      <c r="G9" s="229">
        <f t="shared" ref="G9:G12" si="2">C9/49890*100</f>
        <v>64.782521547404286</v>
      </c>
      <c r="H9" s="229">
        <f t="shared" si="0"/>
        <v>43.296409472880057</v>
      </c>
      <c r="I9" s="229">
        <f t="shared" ref="I9:I12" si="3">E9/43654*100</f>
        <v>64.216337563568061</v>
      </c>
      <c r="J9" s="229">
        <f t="shared" si="1"/>
        <v>49.585214743253175</v>
      </c>
      <c r="K9" s="96"/>
      <c r="L9" s="96"/>
    </row>
    <row r="10" spans="1:17" x14ac:dyDescent="0.2">
      <c r="B10" s="117" t="s">
        <v>44</v>
      </c>
      <c r="C10" s="148">
        <v>6649</v>
      </c>
      <c r="D10" s="148">
        <v>1974</v>
      </c>
      <c r="E10" s="149">
        <v>9356</v>
      </c>
      <c r="F10" s="150">
        <v>3730</v>
      </c>
      <c r="G10" s="229">
        <f t="shared" si="2"/>
        <v>13.327320104229305</v>
      </c>
      <c r="H10" s="229">
        <f t="shared" si="0"/>
        <v>12.566844919786096</v>
      </c>
      <c r="I10" s="229">
        <f t="shared" si="3"/>
        <v>21.432171164154486</v>
      </c>
      <c r="J10" s="229">
        <f t="shared" si="1"/>
        <v>19.58416465399559</v>
      </c>
      <c r="K10" s="96"/>
      <c r="L10" s="96"/>
    </row>
    <row r="11" spans="1:17" x14ac:dyDescent="0.2">
      <c r="B11" s="118" t="s">
        <v>73</v>
      </c>
      <c r="C11" s="151">
        <v>72</v>
      </c>
      <c r="D11" s="151">
        <v>29</v>
      </c>
      <c r="E11" s="149">
        <v>204</v>
      </c>
      <c r="F11" s="150">
        <v>127</v>
      </c>
      <c r="G11" s="229">
        <f t="shared" si="2"/>
        <v>0.14431749849669273</v>
      </c>
      <c r="H11" s="229">
        <f t="shared" si="0"/>
        <v>0.18461930226636108</v>
      </c>
      <c r="I11" s="229">
        <f t="shared" si="3"/>
        <v>0.46731112841893063</v>
      </c>
      <c r="J11" s="229">
        <f t="shared" si="1"/>
        <v>0.66680667856767828</v>
      </c>
      <c r="K11" s="96"/>
      <c r="L11" s="96"/>
    </row>
    <row r="12" spans="1:17" x14ac:dyDescent="0.2">
      <c r="B12" s="119" t="s">
        <v>2</v>
      </c>
      <c r="C12" s="152">
        <v>244</v>
      </c>
      <c r="D12" s="152">
        <v>82</v>
      </c>
      <c r="E12" s="153">
        <v>36</v>
      </c>
      <c r="F12" s="154">
        <v>36</v>
      </c>
      <c r="G12" s="229">
        <f t="shared" si="2"/>
        <v>0.48907596712768092</v>
      </c>
      <c r="H12" s="229">
        <f t="shared" si="0"/>
        <v>0.52202699261522789</v>
      </c>
      <c r="I12" s="229">
        <f t="shared" si="3"/>
        <v>8.2466669720987762E-2</v>
      </c>
      <c r="J12" s="229">
        <f t="shared" si="1"/>
        <v>0.18901606636564108</v>
      </c>
      <c r="K12" s="96"/>
      <c r="L12" s="96"/>
    </row>
    <row r="13" spans="1:17" x14ac:dyDescent="0.2">
      <c r="C13" s="96"/>
      <c r="D13" s="96"/>
      <c r="E13" s="96"/>
      <c r="F13" s="96"/>
    </row>
    <row r="14" spans="1:17" x14ac:dyDescent="0.2">
      <c r="B14" s="99" t="s">
        <v>284</v>
      </c>
    </row>
    <row r="17" spans="1:12" x14ac:dyDescent="0.2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12"/>
      <c r="L17" s="12"/>
    </row>
    <row r="18" spans="1:12" x14ac:dyDescent="0.2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12"/>
      <c r="L18" s="12"/>
    </row>
    <row r="21" spans="1:12" x14ac:dyDescent="0.2">
      <c r="B21" s="40" t="s">
        <v>296</v>
      </c>
      <c r="C21" s="40"/>
      <c r="D21" s="40"/>
      <c r="E21" s="40"/>
      <c r="F21" s="40"/>
    </row>
    <row r="23" spans="1:12" ht="38.25" customHeight="1" x14ac:dyDescent="0.2">
      <c r="B23" s="227"/>
      <c r="C23" s="247" t="s">
        <v>141</v>
      </c>
      <c r="D23" s="248"/>
      <c r="E23" s="248"/>
      <c r="F23" s="249"/>
      <c r="G23" s="244" t="s">
        <v>142</v>
      </c>
      <c r="H23" s="245"/>
      <c r="I23" s="245"/>
      <c r="J23" s="246"/>
    </row>
    <row r="24" spans="1:12" x14ac:dyDescent="0.2">
      <c r="B24" s="226"/>
      <c r="C24" s="242">
        <v>2011</v>
      </c>
      <c r="D24" s="243"/>
      <c r="E24" s="242">
        <v>2022</v>
      </c>
      <c r="F24" s="243"/>
      <c r="G24" s="240">
        <v>2011</v>
      </c>
      <c r="H24" s="241"/>
      <c r="I24" s="240">
        <v>2022</v>
      </c>
      <c r="J24" s="241"/>
    </row>
    <row r="25" spans="1:12" ht="25.5" x14ac:dyDescent="0.2">
      <c r="B25" s="225"/>
      <c r="C25" s="143" t="s">
        <v>50</v>
      </c>
      <c r="D25" s="143" t="s">
        <v>60</v>
      </c>
      <c r="E25" s="143" t="s">
        <v>50</v>
      </c>
      <c r="F25" s="143" t="s">
        <v>60</v>
      </c>
      <c r="G25" s="228" t="s">
        <v>50</v>
      </c>
      <c r="H25" s="228" t="s">
        <v>60</v>
      </c>
      <c r="I25" s="228" t="s">
        <v>50</v>
      </c>
      <c r="J25" s="228" t="s">
        <v>60</v>
      </c>
    </row>
    <row r="26" spans="1:12" x14ac:dyDescent="0.2">
      <c r="B26" s="116" t="s">
        <v>92</v>
      </c>
      <c r="C26" s="144">
        <v>0</v>
      </c>
      <c r="D26" s="145">
        <v>48</v>
      </c>
      <c r="E26" s="146" t="s">
        <v>5</v>
      </c>
      <c r="F26" s="147">
        <v>29</v>
      </c>
      <c r="G26" s="229">
        <f>C26/49890*100</f>
        <v>0</v>
      </c>
      <c r="H26" s="229">
        <f>D26/15708*100</f>
        <v>0.30557677616501144</v>
      </c>
      <c r="I26" s="229" t="s">
        <v>5</v>
      </c>
      <c r="J26" s="229">
        <v>0.15226294235009977</v>
      </c>
    </row>
    <row r="27" spans="1:12" x14ac:dyDescent="0.2">
      <c r="B27" s="117" t="s">
        <v>74</v>
      </c>
      <c r="C27" s="148">
        <v>10605</v>
      </c>
      <c r="D27" s="148">
        <v>6774</v>
      </c>
      <c r="E27" s="111">
        <v>6025</v>
      </c>
      <c r="F27" s="149">
        <v>5680</v>
      </c>
      <c r="G27" s="229">
        <f>C27/49890*100</f>
        <v>21.256764882742033</v>
      </c>
      <c r="H27" s="229">
        <f t="shared" ref="H27:H31" si="4">D27/15708*100</f>
        <v>43.124522536287238</v>
      </c>
      <c r="I27" s="229">
        <v>13.801713474137536</v>
      </c>
      <c r="J27" s="229">
        <v>29.822534915467813</v>
      </c>
    </row>
    <row r="28" spans="1:12" x14ac:dyDescent="0.2">
      <c r="B28" s="117" t="s">
        <v>43</v>
      </c>
      <c r="C28" s="148">
        <v>32320</v>
      </c>
      <c r="D28" s="148">
        <v>6801</v>
      </c>
      <c r="E28" s="149">
        <v>28033</v>
      </c>
      <c r="F28" s="150">
        <v>9444</v>
      </c>
      <c r="G28" s="229">
        <f t="shared" ref="G28:G31" si="5">C28/49890*100</f>
        <v>64.782521547404286</v>
      </c>
      <c r="H28" s="229">
        <f t="shared" si="4"/>
        <v>43.296409472880057</v>
      </c>
      <c r="I28" s="229">
        <v>64.216337563568061</v>
      </c>
      <c r="J28" s="229">
        <v>49.585214743253175</v>
      </c>
    </row>
    <row r="29" spans="1:12" x14ac:dyDescent="0.2">
      <c r="B29" s="117" t="s">
        <v>44</v>
      </c>
      <c r="C29" s="148">
        <v>6649</v>
      </c>
      <c r="D29" s="148">
        <v>1974</v>
      </c>
      <c r="E29" s="149">
        <v>9356</v>
      </c>
      <c r="F29" s="150">
        <v>3730</v>
      </c>
      <c r="G29" s="229">
        <f t="shared" si="5"/>
        <v>13.327320104229305</v>
      </c>
      <c r="H29" s="229">
        <f t="shared" si="4"/>
        <v>12.566844919786096</v>
      </c>
      <c r="I29" s="229">
        <v>21.432171164154486</v>
      </c>
      <c r="J29" s="229">
        <v>19.58416465399559</v>
      </c>
    </row>
    <row r="30" spans="1:12" x14ac:dyDescent="0.2">
      <c r="B30" s="118" t="s">
        <v>73</v>
      </c>
      <c r="C30" s="151">
        <v>72</v>
      </c>
      <c r="D30" s="151">
        <v>29</v>
      </c>
      <c r="E30" s="149">
        <v>204</v>
      </c>
      <c r="F30" s="150">
        <v>127</v>
      </c>
      <c r="G30" s="229">
        <f t="shared" si="5"/>
        <v>0.14431749849669273</v>
      </c>
      <c r="H30" s="229">
        <f t="shared" si="4"/>
        <v>0.18461930226636108</v>
      </c>
      <c r="I30" s="229">
        <v>0.46731112841893063</v>
      </c>
      <c r="J30" s="229">
        <v>0.66680667856767828</v>
      </c>
    </row>
    <row r="31" spans="1:12" x14ac:dyDescent="0.2">
      <c r="A31" s="12"/>
      <c r="B31" s="119" t="s">
        <v>52</v>
      </c>
      <c r="C31" s="152">
        <v>244</v>
      </c>
      <c r="D31" s="152">
        <v>82</v>
      </c>
      <c r="E31" s="153">
        <v>36</v>
      </c>
      <c r="F31" s="154">
        <v>36</v>
      </c>
      <c r="G31" s="229">
        <f t="shared" si="5"/>
        <v>0.48907596712768092</v>
      </c>
      <c r="H31" s="229">
        <f t="shared" si="4"/>
        <v>0.52202699261522789</v>
      </c>
      <c r="I31" s="229">
        <v>8.2466669720987762E-2</v>
      </c>
      <c r="J31" s="229">
        <v>0.18901606636564108</v>
      </c>
    </row>
    <row r="32" spans="1:12" x14ac:dyDescent="0.2">
      <c r="A32" s="12"/>
      <c r="B32" s="12"/>
      <c r="C32" s="12"/>
      <c r="D32" s="12"/>
    </row>
    <row r="33" spans="2:2" x14ac:dyDescent="0.2">
      <c r="B33" s="10" t="s">
        <v>82</v>
      </c>
    </row>
  </sheetData>
  <mergeCells count="12">
    <mergeCell ref="G4:J4"/>
    <mergeCell ref="C4:F4"/>
    <mergeCell ref="C23:F23"/>
    <mergeCell ref="C5:D5"/>
    <mergeCell ref="E5:F5"/>
    <mergeCell ref="G5:H5"/>
    <mergeCell ref="I5:J5"/>
    <mergeCell ref="G24:H24"/>
    <mergeCell ref="I24:J24"/>
    <mergeCell ref="C24:D24"/>
    <mergeCell ref="E24:F24"/>
    <mergeCell ref="G23:J2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>
      <selection activeCell="S32" sqref="S32"/>
    </sheetView>
  </sheetViews>
  <sheetFormatPr defaultRowHeight="12.75" x14ac:dyDescent="0.2"/>
  <cols>
    <col min="1" max="1" width="6.140625" customWidth="1"/>
  </cols>
  <sheetData>
    <row r="1" spans="1:21" x14ac:dyDescent="0.2">
      <c r="A1" s="10"/>
    </row>
    <row r="2" spans="1:21" x14ac:dyDescent="0.2">
      <c r="B2" s="4" t="s">
        <v>286</v>
      </c>
      <c r="O2" s="63" t="s">
        <v>182</v>
      </c>
      <c r="P2" s="63"/>
      <c r="Q2" s="63"/>
      <c r="R2" s="63"/>
      <c r="S2" s="63"/>
      <c r="T2" s="63"/>
      <c r="U2" s="63"/>
    </row>
    <row r="4" spans="1:21" ht="25.5" x14ac:dyDescent="0.2">
      <c r="B4" s="168" t="s">
        <v>68</v>
      </c>
      <c r="C4" s="208">
        <v>2012</v>
      </c>
      <c r="D4" s="208">
        <v>2013</v>
      </c>
      <c r="E4" s="208">
        <v>2014</v>
      </c>
      <c r="F4" s="208">
        <v>2015</v>
      </c>
      <c r="G4" s="208">
        <v>2016</v>
      </c>
      <c r="H4" s="208">
        <v>2017</v>
      </c>
      <c r="I4" s="208">
        <v>2018</v>
      </c>
      <c r="J4" s="208">
        <v>2019</v>
      </c>
      <c r="K4" s="208">
        <v>2020</v>
      </c>
      <c r="L4" s="208">
        <v>2021</v>
      </c>
      <c r="M4" s="208">
        <v>2022</v>
      </c>
    </row>
    <row r="5" spans="1:21" x14ac:dyDescent="0.2">
      <c r="B5" s="86" t="s">
        <v>77</v>
      </c>
      <c r="C5" s="87">
        <v>27.7</v>
      </c>
      <c r="D5" s="87">
        <v>27.8</v>
      </c>
      <c r="E5" s="87">
        <v>28</v>
      </c>
      <c r="F5" s="87">
        <v>28.2</v>
      </c>
      <c r="G5" s="87">
        <v>28.3</v>
      </c>
      <c r="H5" s="87">
        <v>28.4</v>
      </c>
      <c r="I5" s="87">
        <v>28.6</v>
      </c>
      <c r="J5" s="87">
        <v>28.7</v>
      </c>
      <c r="K5" s="87">
        <v>28.7</v>
      </c>
      <c r="L5" s="87">
        <v>28.7</v>
      </c>
      <c r="M5" s="87">
        <v>28.7</v>
      </c>
    </row>
    <row r="6" spans="1:21" x14ac:dyDescent="0.2">
      <c r="B6" s="88" t="s">
        <v>80</v>
      </c>
      <c r="C6" s="89">
        <v>30.6</v>
      </c>
      <c r="D6" s="89">
        <v>30.7</v>
      </c>
      <c r="E6" s="89">
        <v>30.8</v>
      </c>
      <c r="F6" s="89">
        <v>31.1</v>
      </c>
      <c r="G6" s="89">
        <v>31.2</v>
      </c>
      <c r="H6" s="89">
        <v>31.9</v>
      </c>
      <c r="I6" s="89">
        <v>32</v>
      </c>
      <c r="J6" s="89">
        <v>32.1</v>
      </c>
      <c r="K6" s="89">
        <v>32</v>
      </c>
      <c r="L6" s="89">
        <v>32</v>
      </c>
      <c r="M6" s="89">
        <v>32</v>
      </c>
      <c r="N6" s="90"/>
    </row>
    <row r="8" spans="1:21" x14ac:dyDescent="0.2">
      <c r="B8" s="11" t="s">
        <v>190</v>
      </c>
    </row>
    <row r="21" spans="2:23" x14ac:dyDescent="0.2">
      <c r="O21" s="11" t="s">
        <v>122</v>
      </c>
    </row>
    <row r="22" spans="2:23" x14ac:dyDescent="0.2">
      <c r="O22" s="11"/>
    </row>
    <row r="24" spans="2:23" x14ac:dyDescent="0.2"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12"/>
      <c r="P24" s="12"/>
      <c r="Q24" s="12"/>
      <c r="R24" s="12"/>
      <c r="S24" s="12"/>
      <c r="T24" s="12"/>
      <c r="U24" s="12"/>
      <c r="V24" s="12"/>
      <c r="W24" s="1"/>
    </row>
    <row r="27" spans="2:23" x14ac:dyDescent="0.2">
      <c r="B27" s="4" t="s">
        <v>183</v>
      </c>
    </row>
    <row r="29" spans="2:23" ht="25.5" x14ac:dyDescent="0.2">
      <c r="B29" s="168" t="s">
        <v>95</v>
      </c>
      <c r="C29" s="208">
        <v>2012</v>
      </c>
      <c r="D29" s="208">
        <v>2013</v>
      </c>
      <c r="E29" s="208">
        <v>2014</v>
      </c>
      <c r="F29" s="208">
        <v>2015</v>
      </c>
      <c r="G29" s="208">
        <v>2016</v>
      </c>
      <c r="H29" s="208">
        <v>2017</v>
      </c>
      <c r="I29" s="208">
        <v>2018</v>
      </c>
      <c r="J29" s="208">
        <v>2019</v>
      </c>
      <c r="K29" s="208">
        <v>2020</v>
      </c>
      <c r="L29" s="208">
        <v>2021</v>
      </c>
      <c r="M29" s="208">
        <v>2022</v>
      </c>
      <c r="N29" s="91"/>
    </row>
    <row r="30" spans="2:23" x14ac:dyDescent="0.2">
      <c r="B30" s="86" t="s">
        <v>78</v>
      </c>
      <c r="C30" s="87">
        <v>27.7</v>
      </c>
      <c r="D30" s="87">
        <v>27.8</v>
      </c>
      <c r="E30" s="87">
        <v>28</v>
      </c>
      <c r="F30" s="87">
        <v>28.2</v>
      </c>
      <c r="G30" s="87">
        <v>28.3</v>
      </c>
      <c r="H30" s="87">
        <v>28.4</v>
      </c>
      <c r="I30" s="87">
        <v>28.6</v>
      </c>
      <c r="J30" s="87">
        <v>28.7</v>
      </c>
      <c r="K30" s="87">
        <v>28.7</v>
      </c>
      <c r="L30" s="87">
        <v>28.7</v>
      </c>
      <c r="M30" s="87">
        <v>28.7</v>
      </c>
      <c r="N30" s="92"/>
    </row>
    <row r="31" spans="2:23" x14ac:dyDescent="0.2">
      <c r="B31" s="88" t="s">
        <v>79</v>
      </c>
      <c r="C31" s="89">
        <v>30.6</v>
      </c>
      <c r="D31" s="89">
        <v>30.7</v>
      </c>
      <c r="E31" s="89">
        <v>30.8</v>
      </c>
      <c r="F31" s="89">
        <v>31.1</v>
      </c>
      <c r="G31" s="89">
        <v>31.2</v>
      </c>
      <c r="H31" s="89">
        <v>31.9</v>
      </c>
      <c r="I31" s="89">
        <v>32</v>
      </c>
      <c r="J31" s="89">
        <v>32.1</v>
      </c>
      <c r="K31" s="89">
        <v>32</v>
      </c>
      <c r="L31" s="89">
        <v>32</v>
      </c>
      <c r="M31" s="89">
        <v>32</v>
      </c>
      <c r="N31" s="90"/>
    </row>
    <row r="33" spans="2:17" x14ac:dyDescent="0.2">
      <c r="B33" s="11" t="s">
        <v>82</v>
      </c>
    </row>
    <row r="42" spans="2:17" x14ac:dyDescent="0.2">
      <c r="P42" s="11"/>
      <c r="Q42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59"/>
  <sheetViews>
    <sheetView zoomScaleNormal="100" workbookViewId="0"/>
  </sheetViews>
  <sheetFormatPr defaultRowHeight="12.75" x14ac:dyDescent="0.2"/>
  <cols>
    <col min="3" max="3" width="10.140625" customWidth="1"/>
  </cols>
  <sheetData>
    <row r="2" spans="1:44" x14ac:dyDescent="0.2">
      <c r="N2" s="18"/>
    </row>
    <row r="3" spans="1:44" x14ac:dyDescent="0.2">
      <c r="F3" s="9" t="s">
        <v>188</v>
      </c>
    </row>
    <row r="4" spans="1:44" x14ac:dyDescent="0.2">
      <c r="A4" s="12" t="s">
        <v>152</v>
      </c>
      <c r="B4" s="9"/>
      <c r="C4" s="9"/>
      <c r="D4" s="9"/>
      <c r="E4" s="9"/>
      <c r="F4" s="9"/>
      <c r="G4" s="9"/>
      <c r="H4" s="9"/>
      <c r="I4" s="9"/>
      <c r="J4" s="9"/>
      <c r="L4" s="9" t="s">
        <v>151</v>
      </c>
      <c r="M4" s="1"/>
      <c r="N4" s="1"/>
    </row>
    <row r="6" spans="1:44" x14ac:dyDescent="0.2">
      <c r="B6" s="126"/>
      <c r="C6" s="126"/>
      <c r="AN6" s="1"/>
      <c r="AO6" s="12"/>
      <c r="AP6" s="12"/>
      <c r="AQ6" s="12"/>
      <c r="AR6" s="12"/>
    </row>
    <row r="7" spans="1:44" x14ac:dyDescent="0.2">
      <c r="A7" s="168" t="s">
        <v>64</v>
      </c>
      <c r="B7" s="168" t="s">
        <v>1</v>
      </c>
      <c r="C7" s="168" t="s">
        <v>0</v>
      </c>
      <c r="AN7" s="1"/>
      <c r="AO7" s="12"/>
      <c r="AP7" s="12"/>
      <c r="AQ7" s="12"/>
      <c r="AR7" s="12"/>
    </row>
    <row r="8" spans="1:44" x14ac:dyDescent="0.2">
      <c r="A8" s="169">
        <v>1921</v>
      </c>
      <c r="B8" s="169">
        <v>2.2999999999999998</v>
      </c>
      <c r="C8" s="169">
        <v>2.1</v>
      </c>
      <c r="AN8" s="1"/>
      <c r="AO8" s="12"/>
      <c r="AP8" s="12"/>
      <c r="AQ8" s="12"/>
      <c r="AR8" s="12"/>
    </row>
    <row r="9" spans="1:44" ht="13.5" thickBot="1" x14ac:dyDescent="0.25">
      <c r="A9" s="169">
        <v>1931</v>
      </c>
      <c r="B9" s="169">
        <v>2.6</v>
      </c>
      <c r="C9" s="169">
        <v>2.5</v>
      </c>
      <c r="AN9" s="1"/>
      <c r="AO9" s="12"/>
      <c r="AP9" s="12"/>
      <c r="AQ9" s="12"/>
      <c r="AR9" s="12"/>
    </row>
    <row r="10" spans="1:44" ht="15" thickBot="1" x14ac:dyDescent="0.25">
      <c r="A10" s="169">
        <v>1948</v>
      </c>
      <c r="B10" s="170">
        <v>3</v>
      </c>
      <c r="C10" s="169">
        <v>2.8</v>
      </c>
      <c r="AN10" s="1"/>
      <c r="AO10" s="263"/>
      <c r="AP10" s="263"/>
      <c r="AQ10" s="263"/>
      <c r="AR10" s="12"/>
    </row>
    <row r="11" spans="1:44" ht="14.25" x14ac:dyDescent="0.2">
      <c r="A11" s="169">
        <v>1953</v>
      </c>
      <c r="B11" s="169">
        <v>3.2</v>
      </c>
      <c r="C11" s="170">
        <v>3</v>
      </c>
      <c r="AN11" s="1"/>
      <c r="AO11" s="263"/>
      <c r="AP11" s="263"/>
      <c r="AQ11" s="263"/>
      <c r="AR11" s="12"/>
    </row>
    <row r="12" spans="1:44" x14ac:dyDescent="0.2">
      <c r="A12" s="169">
        <v>1961</v>
      </c>
      <c r="B12" s="169">
        <v>3.4</v>
      </c>
      <c r="C12" s="169">
        <v>3.3</v>
      </c>
      <c r="AN12" s="1"/>
      <c r="AO12" s="12"/>
      <c r="AP12" s="264"/>
      <c r="AQ12" s="264"/>
      <c r="AR12" s="12"/>
    </row>
    <row r="13" spans="1:44" x14ac:dyDescent="0.2">
      <c r="A13" s="169">
        <v>1971</v>
      </c>
      <c r="B13" s="169">
        <v>3.7</v>
      </c>
      <c r="C13" s="169">
        <v>3.5</v>
      </c>
      <c r="AN13" s="1"/>
      <c r="AO13" s="12"/>
      <c r="AP13" s="12"/>
      <c r="AQ13" s="12"/>
      <c r="AR13" s="12"/>
    </row>
    <row r="14" spans="1:44" x14ac:dyDescent="0.2">
      <c r="A14" s="169">
        <v>1981</v>
      </c>
      <c r="B14" s="169">
        <v>3.9</v>
      </c>
      <c r="C14" s="169">
        <v>3.8</v>
      </c>
      <c r="AN14" s="1"/>
      <c r="AO14" s="12"/>
      <c r="AP14" s="12"/>
      <c r="AQ14" s="12"/>
      <c r="AR14" s="12"/>
    </row>
    <row r="15" spans="1:44" x14ac:dyDescent="0.2">
      <c r="A15" s="169">
        <v>1991</v>
      </c>
      <c r="B15" s="170">
        <v>4</v>
      </c>
      <c r="C15" s="169">
        <v>3.8</v>
      </c>
      <c r="AN15" s="1"/>
      <c r="AO15" s="1"/>
      <c r="AP15" s="1"/>
      <c r="AQ15" s="1"/>
      <c r="AR15" s="1"/>
    </row>
    <row r="16" spans="1:44" x14ac:dyDescent="0.2">
      <c r="A16" s="169">
        <v>2002</v>
      </c>
      <c r="B16" s="169">
        <v>3.9</v>
      </c>
      <c r="C16" s="169">
        <v>3.6</v>
      </c>
      <c r="T16" s="24"/>
      <c r="U16" s="24"/>
      <c r="V16" s="24"/>
      <c r="W16" s="24"/>
      <c r="X16" s="24"/>
      <c r="AN16" s="1"/>
      <c r="AO16" s="1"/>
      <c r="AP16" s="1"/>
      <c r="AQ16" s="1"/>
      <c r="AR16" s="1"/>
    </row>
    <row r="17" spans="1:46" x14ac:dyDescent="0.2">
      <c r="A17" s="171">
        <v>2011</v>
      </c>
      <c r="B17" s="172">
        <v>3.6876859999999998</v>
      </c>
      <c r="C17" s="172">
        <v>3.4991759999999998</v>
      </c>
      <c r="D17" s="60"/>
    </row>
    <row r="18" spans="1:46" x14ac:dyDescent="0.2">
      <c r="A18" s="171">
        <v>2022</v>
      </c>
      <c r="B18" s="172">
        <v>3.4</v>
      </c>
      <c r="C18" s="172">
        <v>3.2</v>
      </c>
      <c r="T18" s="24"/>
      <c r="U18" s="24"/>
      <c r="V18" s="24"/>
      <c r="W18" s="24"/>
      <c r="X18" s="24"/>
    </row>
    <row r="19" spans="1:46" x14ac:dyDescent="0.2">
      <c r="A19" s="11"/>
      <c r="B19" s="11"/>
      <c r="C19" s="11"/>
    </row>
    <row r="20" spans="1:46" x14ac:dyDescent="0.2">
      <c r="A20" s="11" t="s">
        <v>154</v>
      </c>
      <c r="B20" s="11"/>
      <c r="C20" s="11"/>
    </row>
    <row r="22" spans="1:46" x14ac:dyDescent="0.2">
      <c r="A22" s="16"/>
      <c r="F22" s="11" t="s">
        <v>154</v>
      </c>
    </row>
    <row r="23" spans="1:46" x14ac:dyDescent="0.2">
      <c r="A23" s="16"/>
      <c r="L23" s="7"/>
    </row>
    <row r="24" spans="1:46" x14ac:dyDescent="0.2">
      <c r="S24" s="17"/>
    </row>
    <row r="25" spans="1:46" x14ac:dyDescent="0.2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1"/>
      <c r="O25" s="1"/>
      <c r="P25" s="1"/>
      <c r="Q25" s="1"/>
      <c r="R25" s="1"/>
      <c r="S25" s="26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x14ac:dyDescent="0.2">
      <c r="S26" s="26"/>
    </row>
    <row r="27" spans="1:46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2"/>
      <c r="L27" s="12"/>
      <c r="M27" s="1"/>
      <c r="N27" s="1"/>
      <c r="O27" s="1"/>
      <c r="P27" s="1"/>
      <c r="Q27" s="1"/>
      <c r="R27" s="1"/>
      <c r="S27" s="26"/>
    </row>
    <row r="28" spans="1:46" x14ac:dyDescent="0.2">
      <c r="B28" s="1"/>
      <c r="C28" s="1"/>
      <c r="K28" s="10"/>
      <c r="L28" s="9"/>
      <c r="M28" s="30"/>
      <c r="N28" s="30"/>
      <c r="O28" s="30"/>
      <c r="P28" s="30"/>
      <c r="Q28" s="30"/>
      <c r="R28" s="30"/>
      <c r="S28" s="41"/>
    </row>
    <row r="29" spans="1:46" x14ac:dyDescent="0.2">
      <c r="A29" s="5"/>
      <c r="F29" s="9" t="s">
        <v>155</v>
      </c>
    </row>
    <row r="30" spans="1:46" x14ac:dyDescent="0.2">
      <c r="S30" s="17"/>
    </row>
    <row r="31" spans="1:46" x14ac:dyDescent="0.2">
      <c r="A31" s="168"/>
      <c r="B31" s="173" t="s">
        <v>53</v>
      </c>
      <c r="C31" s="168" t="s">
        <v>54</v>
      </c>
      <c r="S31" s="17"/>
    </row>
    <row r="32" spans="1:46" x14ac:dyDescent="0.2">
      <c r="A32" s="174">
        <v>1921</v>
      </c>
      <c r="B32" s="175">
        <v>2.2999999999999998</v>
      </c>
      <c r="C32" s="175">
        <v>2.1</v>
      </c>
    </row>
    <row r="33" spans="1:10" x14ac:dyDescent="0.2">
      <c r="A33" s="175">
        <v>1931</v>
      </c>
      <c r="B33" s="175">
        <v>2.6</v>
      </c>
      <c r="C33" s="175">
        <v>2.5</v>
      </c>
    </row>
    <row r="34" spans="1:10" x14ac:dyDescent="0.2">
      <c r="A34" s="175">
        <v>1948</v>
      </c>
      <c r="B34" s="176">
        <v>3</v>
      </c>
      <c r="C34" s="175">
        <v>2.8</v>
      </c>
    </row>
    <row r="35" spans="1:10" x14ac:dyDescent="0.2">
      <c r="A35" s="175">
        <v>1953</v>
      </c>
      <c r="B35" s="175">
        <v>3.2</v>
      </c>
      <c r="C35" s="176">
        <v>3</v>
      </c>
    </row>
    <row r="36" spans="1:10" x14ac:dyDescent="0.2">
      <c r="A36" s="175">
        <v>1961</v>
      </c>
      <c r="B36" s="175">
        <v>3.4</v>
      </c>
      <c r="C36" s="175">
        <v>3.3</v>
      </c>
    </row>
    <row r="37" spans="1:10" x14ac:dyDescent="0.2">
      <c r="A37" s="175">
        <v>1971</v>
      </c>
      <c r="B37" s="175">
        <v>3.7</v>
      </c>
      <c r="C37" s="175">
        <v>3.5</v>
      </c>
    </row>
    <row r="38" spans="1:10" x14ac:dyDescent="0.2">
      <c r="A38" s="175">
        <v>1981</v>
      </c>
      <c r="B38" s="175">
        <v>3.9</v>
      </c>
      <c r="C38" s="175">
        <v>3.8</v>
      </c>
    </row>
    <row r="39" spans="1:10" x14ac:dyDescent="0.2">
      <c r="A39" s="175">
        <v>1991</v>
      </c>
      <c r="B39" s="176">
        <v>4</v>
      </c>
      <c r="C39" s="175">
        <v>3.8</v>
      </c>
    </row>
    <row r="40" spans="1:10" x14ac:dyDescent="0.2">
      <c r="A40" s="175">
        <v>2002</v>
      </c>
      <c r="B40" s="175">
        <v>3.9</v>
      </c>
      <c r="C40" s="175">
        <v>3.6</v>
      </c>
    </row>
    <row r="41" spans="1:10" x14ac:dyDescent="0.2">
      <c r="A41" s="175">
        <v>2011</v>
      </c>
      <c r="B41" s="177">
        <v>3.6876859999999998</v>
      </c>
      <c r="C41" s="177">
        <v>3.4991759999999998</v>
      </c>
    </row>
    <row r="42" spans="1:10" x14ac:dyDescent="0.2">
      <c r="A42" s="171">
        <v>2022</v>
      </c>
      <c r="B42" s="172">
        <v>3.4</v>
      </c>
      <c r="C42" s="172">
        <v>3.2</v>
      </c>
    </row>
    <row r="44" spans="1:10" x14ac:dyDescent="0.2">
      <c r="A44" s="31" t="s">
        <v>156</v>
      </c>
      <c r="B44" s="1"/>
      <c r="C44" s="1"/>
    </row>
    <row r="45" spans="1:10" x14ac:dyDescent="0.2">
      <c r="C45" s="10"/>
      <c r="D45" s="7"/>
      <c r="E45" s="7"/>
      <c r="F45" s="7"/>
      <c r="G45" s="7"/>
      <c r="H45" s="7"/>
      <c r="I45" s="7"/>
      <c r="J45" s="7"/>
    </row>
    <row r="46" spans="1:10" x14ac:dyDescent="0.2">
      <c r="A46" s="42"/>
      <c r="C46" s="10"/>
      <c r="D46" s="8"/>
      <c r="E46" s="8"/>
      <c r="F46" s="8"/>
      <c r="G46" s="8"/>
      <c r="H46" s="8"/>
      <c r="I46" s="8"/>
      <c r="J46" s="8"/>
    </row>
    <row r="47" spans="1:10" x14ac:dyDescent="0.2">
      <c r="A47" s="7"/>
      <c r="B47" s="7"/>
      <c r="C47" s="7"/>
    </row>
    <row r="49" spans="2:16" x14ac:dyDescent="0.2">
      <c r="F49" s="31" t="s">
        <v>156</v>
      </c>
    </row>
    <row r="53" spans="2:16" ht="15" x14ac:dyDescent="0.25">
      <c r="D53" s="36"/>
      <c r="E53" s="36"/>
      <c r="F53" s="36"/>
      <c r="G53" s="36"/>
      <c r="H53" s="36"/>
      <c r="I53" s="36"/>
      <c r="J53" s="36"/>
      <c r="K53" s="36"/>
    </row>
    <row r="54" spans="2:16" ht="15" x14ac:dyDescent="0.25">
      <c r="C54" s="36"/>
      <c r="D54" s="36"/>
      <c r="E54" s="36"/>
      <c r="F54" s="36"/>
      <c r="G54" s="36"/>
      <c r="H54" s="36"/>
      <c r="I54" s="36"/>
      <c r="J54" s="36"/>
      <c r="K54" s="36"/>
    </row>
    <row r="55" spans="2:16" ht="15" x14ac:dyDescent="0.25">
      <c r="B55" s="36"/>
      <c r="C55" s="36"/>
    </row>
    <row r="56" spans="2:16" ht="15" x14ac:dyDescent="0.25">
      <c r="B56" s="35"/>
      <c r="L56" s="36"/>
      <c r="M56" s="36"/>
      <c r="N56" s="36"/>
      <c r="O56" s="36"/>
      <c r="P56" s="36"/>
    </row>
    <row r="57" spans="2:16" ht="15" x14ac:dyDescent="0.25">
      <c r="B57" s="35"/>
      <c r="L57" s="36"/>
      <c r="M57" s="36"/>
      <c r="N57" s="36"/>
      <c r="O57" s="36"/>
      <c r="P57" s="36"/>
    </row>
    <row r="58" spans="2:16" ht="15" x14ac:dyDescent="0.25">
      <c r="B58" s="35"/>
    </row>
    <row r="59" spans="2:16" ht="15" x14ac:dyDescent="0.25">
      <c r="B59" s="35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7"/>
  <sheetViews>
    <sheetView workbookViewId="0"/>
  </sheetViews>
  <sheetFormatPr defaultRowHeight="12.75" x14ac:dyDescent="0.2"/>
  <cols>
    <col min="3" max="3" width="10.140625" bestFit="1" customWidth="1"/>
  </cols>
  <sheetData>
    <row r="1" spans="1:16" x14ac:dyDescent="0.2">
      <c r="A1" s="101"/>
      <c r="B1" s="102"/>
      <c r="C1" s="102"/>
      <c r="D1" s="101"/>
      <c r="E1" s="102"/>
      <c r="F1" s="102"/>
      <c r="G1" s="102"/>
      <c r="H1" s="12"/>
    </row>
    <row r="2" spans="1:16" x14ac:dyDescent="0.2">
      <c r="A2" s="103"/>
      <c r="D2" s="12"/>
      <c r="E2" s="254" t="s">
        <v>143</v>
      </c>
      <c r="F2" s="254"/>
      <c r="G2" s="254"/>
      <c r="H2" s="254"/>
      <c r="I2" s="254"/>
      <c r="J2" s="254"/>
      <c r="K2" s="254"/>
      <c r="L2" s="254"/>
    </row>
    <row r="3" spans="1:16" ht="15" customHeight="1" x14ac:dyDescent="0.2">
      <c r="A3" s="103"/>
      <c r="D3" s="12"/>
      <c r="E3" s="254"/>
      <c r="F3" s="254"/>
      <c r="G3" s="254"/>
      <c r="H3" s="254"/>
      <c r="I3" s="254"/>
      <c r="J3" s="254"/>
      <c r="K3" s="254"/>
      <c r="L3" s="254"/>
    </row>
    <row r="4" spans="1:16" ht="25.5" x14ac:dyDescent="0.2">
      <c r="A4" s="232"/>
      <c r="B4" s="232" t="s">
        <v>39</v>
      </c>
      <c r="C4" s="232" t="s">
        <v>40</v>
      </c>
      <c r="D4" s="12"/>
      <c r="E4" s="12"/>
      <c r="F4" s="12"/>
      <c r="G4" s="12"/>
      <c r="H4" s="12"/>
    </row>
    <row r="5" spans="1:16" x14ac:dyDescent="0.2">
      <c r="A5" s="230">
        <v>2005</v>
      </c>
      <c r="B5" s="231">
        <v>98.8</v>
      </c>
      <c r="C5" s="231">
        <v>99</v>
      </c>
    </row>
    <row r="6" spans="1:16" x14ac:dyDescent="0.2">
      <c r="A6" s="230">
        <v>2010</v>
      </c>
      <c r="B6" s="231">
        <v>98.7</v>
      </c>
      <c r="C6" s="231">
        <v>99.2</v>
      </c>
    </row>
    <row r="7" spans="1:16" x14ac:dyDescent="0.2">
      <c r="A7" s="230">
        <v>2014</v>
      </c>
      <c r="B7" s="231">
        <v>99.6</v>
      </c>
      <c r="C7" s="231">
        <v>99.2</v>
      </c>
      <c r="P7" s="60"/>
    </row>
    <row r="8" spans="1:16" x14ac:dyDescent="0.2">
      <c r="A8" s="230">
        <v>2019</v>
      </c>
      <c r="B8" s="231">
        <v>100</v>
      </c>
      <c r="C8" s="231">
        <v>99.8</v>
      </c>
    </row>
    <row r="9" spans="1:16" x14ac:dyDescent="0.2">
      <c r="A9" s="12"/>
      <c r="B9" s="12"/>
      <c r="C9" s="12"/>
    </row>
    <row r="12" spans="1:16" x14ac:dyDescent="0.2">
      <c r="G12" s="104"/>
      <c r="H12" s="104"/>
    </row>
    <row r="13" spans="1:16" x14ac:dyDescent="0.2">
      <c r="F13" s="104"/>
      <c r="G13" s="104"/>
      <c r="H13" s="104"/>
    </row>
    <row r="14" spans="1:16" x14ac:dyDescent="0.2">
      <c r="F14" s="104"/>
      <c r="G14" s="104"/>
      <c r="H14" s="104"/>
    </row>
    <row r="17" spans="1:14" ht="15.75" customHeight="1" x14ac:dyDescent="0.2"/>
    <row r="18" spans="1:14" x14ac:dyDescent="0.2">
      <c r="B18" s="30"/>
      <c r="C18" s="253"/>
      <c r="E18" s="10" t="s">
        <v>303</v>
      </c>
    </row>
    <row r="20" spans="1:14" x14ac:dyDescent="0.2">
      <c r="E20" s="10" t="s">
        <v>134</v>
      </c>
    </row>
    <row r="21" spans="1:14" x14ac:dyDescent="0.2">
      <c r="E21" s="10"/>
    </row>
    <row r="22" spans="1:14" x14ac:dyDescent="0.2">
      <c r="A22" s="10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12"/>
      <c r="N22" s="12"/>
    </row>
    <row r="23" spans="1:14" x14ac:dyDescent="0.2">
      <c r="A23" s="10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2"/>
      <c r="N23" s="12"/>
    </row>
    <row r="25" spans="1:14" ht="15.75" customHeight="1" x14ac:dyDescent="0.2">
      <c r="E25" s="256" t="s">
        <v>144</v>
      </c>
      <c r="F25" s="256"/>
      <c r="G25" s="256"/>
      <c r="H25" s="256"/>
      <c r="I25" s="256"/>
      <c r="J25" s="256"/>
      <c r="K25" s="256"/>
      <c r="L25" s="256"/>
    </row>
    <row r="26" spans="1:14" ht="15.75" customHeight="1" x14ac:dyDescent="0.2">
      <c r="E26" s="256"/>
      <c r="F26" s="256"/>
      <c r="G26" s="256"/>
      <c r="H26" s="256"/>
      <c r="I26" s="256"/>
      <c r="J26" s="256"/>
      <c r="K26" s="256"/>
      <c r="L26" s="256"/>
    </row>
    <row r="28" spans="1:14" x14ac:dyDescent="0.2">
      <c r="A28" s="232"/>
      <c r="B28" s="232" t="s">
        <v>58</v>
      </c>
      <c r="C28" s="232" t="s">
        <v>59</v>
      </c>
    </row>
    <row r="29" spans="1:14" x14ac:dyDescent="0.2">
      <c r="A29" s="230">
        <v>2005</v>
      </c>
      <c r="B29" s="231">
        <v>98.8</v>
      </c>
      <c r="C29" s="231">
        <v>99</v>
      </c>
    </row>
    <row r="30" spans="1:14" x14ac:dyDescent="0.2">
      <c r="A30" s="230">
        <v>2010</v>
      </c>
      <c r="B30" s="231">
        <v>98.7</v>
      </c>
      <c r="C30" s="231">
        <v>99.2</v>
      </c>
    </row>
    <row r="31" spans="1:14" x14ac:dyDescent="0.2">
      <c r="A31" s="230">
        <v>2014</v>
      </c>
      <c r="B31" s="231">
        <v>99.6</v>
      </c>
      <c r="C31" s="231">
        <v>99.2</v>
      </c>
    </row>
    <row r="32" spans="1:14" x14ac:dyDescent="0.2">
      <c r="A32" s="230">
        <v>2019</v>
      </c>
      <c r="B32" s="231">
        <v>100</v>
      </c>
      <c r="C32" s="231">
        <v>99.8</v>
      </c>
    </row>
    <row r="43" spans="1:7" x14ac:dyDescent="0.2">
      <c r="E43" s="10" t="s">
        <v>304</v>
      </c>
    </row>
    <row r="44" spans="1:7" x14ac:dyDescent="0.2">
      <c r="B44" s="12"/>
      <c r="C44" s="255"/>
      <c r="F44" s="106"/>
      <c r="G44" s="106"/>
    </row>
    <row r="45" spans="1:7" x14ac:dyDescent="0.2">
      <c r="E45" s="106" t="s">
        <v>145</v>
      </c>
      <c r="F45" s="106"/>
      <c r="G45" s="106"/>
    </row>
    <row r="47" spans="1:7" x14ac:dyDescent="0.2">
      <c r="A47" s="106"/>
    </row>
  </sheetData>
  <mergeCells count="2">
    <mergeCell ref="E2:L3"/>
    <mergeCell ref="E25:L2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workbookViewId="0"/>
  </sheetViews>
  <sheetFormatPr defaultRowHeight="12.75" x14ac:dyDescent="0.2"/>
  <cols>
    <col min="1" max="1" width="4.85546875" customWidth="1"/>
    <col min="2" max="2" width="14.7109375" customWidth="1"/>
  </cols>
  <sheetData>
    <row r="1" spans="1:13" x14ac:dyDescent="0.2">
      <c r="A1" s="10"/>
    </row>
    <row r="2" spans="1:13" x14ac:dyDescent="0.2">
      <c r="A2" s="10"/>
      <c r="M2" s="66"/>
    </row>
    <row r="3" spans="1:13" x14ac:dyDescent="0.2">
      <c r="B3" s="64" t="s">
        <v>184</v>
      </c>
      <c r="M3" s="66" t="s">
        <v>185</v>
      </c>
    </row>
    <row r="4" spans="1:13" x14ac:dyDescent="0.2">
      <c r="B4" s="66" t="s">
        <v>185</v>
      </c>
    </row>
    <row r="6" spans="1:13" x14ac:dyDescent="0.2">
      <c r="B6" s="128"/>
      <c r="C6" s="233" t="s">
        <v>96</v>
      </c>
      <c r="D6" s="233" t="s">
        <v>97</v>
      </c>
      <c r="E6" s="233" t="s">
        <v>98</v>
      </c>
      <c r="F6" s="233" t="s">
        <v>99</v>
      </c>
      <c r="G6" s="234" t="s">
        <v>100</v>
      </c>
      <c r="H6" s="233" t="s">
        <v>101</v>
      </c>
      <c r="I6" s="233" t="s">
        <v>102</v>
      </c>
      <c r="J6" s="233" t="s">
        <v>103</v>
      </c>
      <c r="K6" s="233" t="s">
        <v>67</v>
      </c>
    </row>
    <row r="7" spans="1:13" x14ac:dyDescent="0.2">
      <c r="B7" s="212" t="s">
        <v>117</v>
      </c>
      <c r="C7" s="129">
        <v>48.796853308653404</v>
      </c>
      <c r="D7" s="129">
        <v>48.825642442663721</v>
      </c>
      <c r="E7" s="129">
        <v>48.415387681881604</v>
      </c>
      <c r="F7" s="129">
        <v>59.924812030075188</v>
      </c>
      <c r="G7" s="129">
        <v>61.091582365095121</v>
      </c>
      <c r="H7" s="129">
        <v>51.9609272488701</v>
      </c>
      <c r="I7" s="129">
        <v>51.08816344659116</v>
      </c>
      <c r="J7" s="129">
        <v>51.121177802944509</v>
      </c>
      <c r="K7" s="129">
        <v>53.511258069595343</v>
      </c>
    </row>
    <row r="8" spans="1:13" x14ac:dyDescent="0.2">
      <c r="B8" s="212" t="s">
        <v>118</v>
      </c>
      <c r="C8" s="129">
        <v>51.203146691346596</v>
      </c>
      <c r="D8" s="129">
        <v>51.174357557336279</v>
      </c>
      <c r="E8" s="129">
        <v>51.584612318118396</v>
      </c>
      <c r="F8" s="129">
        <v>40.075187969924812</v>
      </c>
      <c r="G8" s="129">
        <v>38.908417634904879</v>
      </c>
      <c r="H8" s="129">
        <v>48.0390727511299</v>
      </c>
      <c r="I8" s="129">
        <v>48.91183655340884</v>
      </c>
      <c r="J8" s="129">
        <v>48.878822197055491</v>
      </c>
      <c r="K8" s="129">
        <v>46.488741930404657</v>
      </c>
    </row>
    <row r="9" spans="1:13" x14ac:dyDescent="0.2">
      <c r="C9" s="32"/>
    </row>
    <row r="10" spans="1:13" x14ac:dyDescent="0.2">
      <c r="C10" s="32"/>
    </row>
    <row r="11" spans="1:13" x14ac:dyDescent="0.2">
      <c r="B11" s="11" t="s">
        <v>49</v>
      </c>
    </row>
    <row r="12" spans="1:13" x14ac:dyDescent="0.2">
      <c r="B12" s="94"/>
      <c r="D12" s="93"/>
      <c r="E12" s="93"/>
      <c r="F12" s="93"/>
      <c r="G12" s="93"/>
      <c r="H12" s="107"/>
      <c r="I12" s="93"/>
      <c r="J12" s="93"/>
      <c r="K12" s="32"/>
    </row>
    <row r="14" spans="1:13" ht="18" x14ac:dyDescent="0.25">
      <c r="B14" s="130"/>
    </row>
    <row r="19" spans="1:20" x14ac:dyDescent="0.2">
      <c r="B19" s="11"/>
    </row>
    <row r="20" spans="1:20" x14ac:dyDescent="0.2">
      <c r="B20" s="11"/>
    </row>
    <row r="21" spans="1:20" x14ac:dyDescent="0.2">
      <c r="B21" s="11"/>
    </row>
    <row r="22" spans="1:20" x14ac:dyDescent="0.2">
      <c r="M22" s="11" t="s">
        <v>49</v>
      </c>
    </row>
    <row r="23" spans="1:20" x14ac:dyDescent="0.2">
      <c r="M23" s="11"/>
    </row>
    <row r="24" spans="1:20" x14ac:dyDescent="0.2">
      <c r="A24" s="28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28"/>
    </row>
    <row r="26" spans="1:20" x14ac:dyDescent="0.2">
      <c r="B26" s="4" t="s">
        <v>186</v>
      </c>
    </row>
    <row r="27" spans="1:20" x14ac:dyDescent="0.2">
      <c r="M27" s="4" t="s">
        <v>187</v>
      </c>
    </row>
    <row r="28" spans="1:20" x14ac:dyDescent="0.2">
      <c r="B28" s="127"/>
      <c r="C28" s="235" t="s">
        <v>96</v>
      </c>
      <c r="D28" s="236" t="s">
        <v>97</v>
      </c>
      <c r="E28" s="236" t="s">
        <v>98</v>
      </c>
      <c r="F28" s="236" t="s">
        <v>99</v>
      </c>
      <c r="G28" s="237" t="s">
        <v>100</v>
      </c>
      <c r="H28" s="236" t="s">
        <v>101</v>
      </c>
      <c r="I28" s="236" t="s">
        <v>102</v>
      </c>
      <c r="J28" s="236" t="s">
        <v>103</v>
      </c>
      <c r="K28" s="236" t="s">
        <v>67</v>
      </c>
    </row>
    <row r="29" spans="1:20" x14ac:dyDescent="0.2">
      <c r="B29" s="212" t="s">
        <v>53</v>
      </c>
      <c r="C29" s="129">
        <v>48.796853308653404</v>
      </c>
      <c r="D29" s="129">
        <v>48.825642442663721</v>
      </c>
      <c r="E29" s="129">
        <v>48.415387681881604</v>
      </c>
      <c r="F29" s="129">
        <v>59.924812030075188</v>
      </c>
      <c r="G29" s="129">
        <v>61.091582365095121</v>
      </c>
      <c r="H29" s="129">
        <v>51.9609272488701</v>
      </c>
      <c r="I29" s="129">
        <v>51.08816344659116</v>
      </c>
      <c r="J29" s="129">
        <v>51.121177802944509</v>
      </c>
      <c r="K29" s="129">
        <v>53.511258069595343</v>
      </c>
    </row>
    <row r="30" spans="1:20" x14ac:dyDescent="0.2">
      <c r="B30" s="212" t="s">
        <v>54</v>
      </c>
      <c r="C30" s="129">
        <v>51.203146691346596</v>
      </c>
      <c r="D30" s="129">
        <v>51.174357557336279</v>
      </c>
      <c r="E30" s="129">
        <v>51.584612318118396</v>
      </c>
      <c r="F30" s="129">
        <v>40.075187969924812</v>
      </c>
      <c r="G30" s="129">
        <v>38.908417634904879</v>
      </c>
      <c r="H30" s="129">
        <v>48.0390727511299</v>
      </c>
      <c r="I30" s="129">
        <v>48.91183655340884</v>
      </c>
      <c r="J30" s="129">
        <v>48.878822197055491</v>
      </c>
      <c r="K30" s="129">
        <v>46.488741930404657</v>
      </c>
    </row>
    <row r="32" spans="1:20" x14ac:dyDescent="0.2">
      <c r="B32" s="10" t="s">
        <v>85</v>
      </c>
      <c r="C32" s="95"/>
      <c r="D32" s="95"/>
      <c r="E32" s="95"/>
      <c r="F32" s="95"/>
      <c r="G32" s="95"/>
      <c r="H32" s="95"/>
      <c r="I32" s="95"/>
      <c r="J32" s="95"/>
      <c r="K32" s="95"/>
    </row>
    <row r="35" spans="2:18" x14ac:dyDescent="0.2">
      <c r="R35" s="10" t="s">
        <v>119</v>
      </c>
    </row>
    <row r="36" spans="2:18" x14ac:dyDescent="0.2">
      <c r="B36" s="65"/>
    </row>
    <row r="44" spans="2:18" x14ac:dyDescent="0.2">
      <c r="M44" s="65"/>
    </row>
    <row r="46" spans="2:18" x14ac:dyDescent="0.2">
      <c r="M46" s="10" t="s">
        <v>85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zoomScaleNormal="100" workbookViewId="0"/>
  </sheetViews>
  <sheetFormatPr defaultRowHeight="12.75" x14ac:dyDescent="0.2"/>
  <cols>
    <col min="1" max="1" width="6" customWidth="1"/>
    <col min="12" max="12" width="6.140625" customWidth="1"/>
    <col min="14" max="14" width="6.5703125" customWidth="1"/>
  </cols>
  <sheetData>
    <row r="1" spans="1:13" x14ac:dyDescent="0.2">
      <c r="A1" s="12"/>
      <c r="B1" s="12"/>
      <c r="C1" s="12"/>
      <c r="D1" s="12"/>
      <c r="E1" s="12"/>
      <c r="F1" s="12"/>
      <c r="G1" s="12"/>
      <c r="H1" s="12"/>
      <c r="M1" s="53"/>
    </row>
    <row r="2" spans="1:13" x14ac:dyDescent="0.2">
      <c r="A2" s="250"/>
      <c r="B2" s="12"/>
      <c r="C2" s="12"/>
      <c r="D2" s="12"/>
      <c r="E2" s="12"/>
      <c r="F2" s="12"/>
      <c r="G2" s="12"/>
      <c r="H2" s="12"/>
      <c r="M2" s="53"/>
    </row>
    <row r="3" spans="1:13" x14ac:dyDescent="0.2">
      <c r="A3" s="12"/>
      <c r="B3" s="12"/>
      <c r="C3" s="12"/>
      <c r="D3" s="12"/>
      <c r="E3" s="12"/>
      <c r="F3" s="12"/>
      <c r="G3" s="12"/>
      <c r="H3" s="12"/>
      <c r="M3" s="53"/>
    </row>
    <row r="4" spans="1:13" x14ac:dyDescent="0.2">
      <c r="A4" s="252"/>
      <c r="B4" s="252"/>
      <c r="C4" s="252"/>
      <c r="D4" s="252"/>
      <c r="E4" s="252"/>
      <c r="F4" s="252"/>
      <c r="G4" s="252"/>
      <c r="H4" s="252"/>
      <c r="M4" s="53"/>
    </row>
    <row r="5" spans="1:13" x14ac:dyDescent="0.2">
      <c r="A5" s="43"/>
      <c r="B5" s="12"/>
      <c r="C5" s="12"/>
      <c r="D5" s="12"/>
      <c r="E5" s="12"/>
      <c r="F5" s="12"/>
      <c r="G5" s="12"/>
      <c r="H5" s="12"/>
      <c r="M5" s="53"/>
    </row>
    <row r="6" spans="1:13" x14ac:dyDescent="0.2">
      <c r="A6" s="251"/>
      <c r="B6" s="12"/>
      <c r="C6" s="12"/>
      <c r="D6" s="12"/>
      <c r="E6" s="12"/>
      <c r="F6" s="12"/>
      <c r="G6" s="12"/>
      <c r="H6" s="12"/>
      <c r="M6" s="53"/>
    </row>
    <row r="7" spans="1:13" x14ac:dyDescent="0.2">
      <c r="A7" s="12"/>
      <c r="B7" s="12"/>
      <c r="C7" s="12"/>
      <c r="D7" s="12"/>
      <c r="E7" s="12"/>
      <c r="F7" s="12"/>
      <c r="G7" s="12"/>
      <c r="H7" s="12"/>
      <c r="M7" s="53"/>
    </row>
    <row r="8" spans="1:13" x14ac:dyDescent="0.2">
      <c r="M8" s="53"/>
    </row>
    <row r="9" spans="1:13" x14ac:dyDescent="0.2">
      <c r="M9" s="53"/>
    </row>
    <row r="10" spans="1:13" x14ac:dyDescent="0.2">
      <c r="M10" s="53"/>
    </row>
    <row r="11" spans="1:13" x14ac:dyDescent="0.2">
      <c r="M11" s="53"/>
    </row>
    <row r="12" spans="1:13" x14ac:dyDescent="0.2">
      <c r="M12" s="53"/>
    </row>
    <row r="13" spans="1:13" x14ac:dyDescent="0.2">
      <c r="M13" s="53"/>
    </row>
    <row r="14" spans="1:13" x14ac:dyDescent="0.2">
      <c r="M14" s="53"/>
    </row>
    <row r="15" spans="1:13" x14ac:dyDescent="0.2">
      <c r="M15" s="53"/>
    </row>
    <row r="16" spans="1:13" x14ac:dyDescent="0.2">
      <c r="M16" s="53"/>
    </row>
    <row r="17" spans="13:13" x14ac:dyDescent="0.2">
      <c r="M17" s="53"/>
    </row>
    <row r="18" spans="13:13" x14ac:dyDescent="0.2">
      <c r="M18" s="53"/>
    </row>
    <row r="19" spans="13:13" x14ac:dyDescent="0.2">
      <c r="M19" s="53"/>
    </row>
    <row r="20" spans="13:13" x14ac:dyDescent="0.2">
      <c r="M20" s="53"/>
    </row>
    <row r="21" spans="13:13" x14ac:dyDescent="0.2">
      <c r="M21" s="53"/>
    </row>
    <row r="22" spans="13:13" x14ac:dyDescent="0.2">
      <c r="M22" s="53"/>
    </row>
    <row r="23" spans="13:13" x14ac:dyDescent="0.2">
      <c r="M23" s="53"/>
    </row>
    <row r="24" spans="13:13" x14ac:dyDescent="0.2">
      <c r="M24" s="53"/>
    </row>
    <row r="25" spans="13:13" x14ac:dyDescent="0.2">
      <c r="M25" s="53"/>
    </row>
    <row r="26" spans="13:13" x14ac:dyDescent="0.2">
      <c r="M26" s="53"/>
    </row>
    <row r="27" spans="13:13" x14ac:dyDescent="0.2">
      <c r="M27" s="53"/>
    </row>
    <row r="28" spans="13:13" x14ac:dyDescent="0.2">
      <c r="M28" s="53"/>
    </row>
    <row r="29" spans="13:13" x14ac:dyDescent="0.2">
      <c r="M29" s="53"/>
    </row>
    <row r="30" spans="13:13" x14ac:dyDescent="0.2">
      <c r="M30" s="53"/>
    </row>
    <row r="31" spans="13:13" x14ac:dyDescent="0.2">
      <c r="M31" s="53"/>
    </row>
    <row r="32" spans="13:13" x14ac:dyDescent="0.2">
      <c r="M32" s="53"/>
    </row>
    <row r="33" spans="1:13" x14ac:dyDescent="0.2">
      <c r="M33" s="53"/>
    </row>
    <row r="34" spans="1:13" x14ac:dyDescent="0.2">
      <c r="M34" s="53"/>
    </row>
    <row r="35" spans="1:13" x14ac:dyDescent="0.2">
      <c r="M35" s="53"/>
    </row>
    <row r="36" spans="1:13" x14ac:dyDescent="0.2">
      <c r="M36" s="53"/>
    </row>
    <row r="37" spans="1:13" x14ac:dyDescent="0.2">
      <c r="M37" s="53"/>
    </row>
    <row r="38" spans="1:13" x14ac:dyDescent="0.2">
      <c r="M38" s="28"/>
    </row>
    <row r="39" spans="1:13" x14ac:dyDescent="0.2">
      <c r="M39" s="28"/>
    </row>
    <row r="40" spans="1:13" x14ac:dyDescent="0.2">
      <c r="M40" s="28"/>
    </row>
    <row r="41" spans="1:13" x14ac:dyDescent="0.2">
      <c r="A41" s="18"/>
      <c r="M41" s="28"/>
    </row>
    <row r="42" spans="1:13" x14ac:dyDescent="0.2">
      <c r="M42" s="28"/>
    </row>
    <row r="43" spans="1:13" x14ac:dyDescent="0.2">
      <c r="M43" s="28"/>
    </row>
    <row r="44" spans="1:13" x14ac:dyDescent="0.2">
      <c r="M44" s="28"/>
    </row>
    <row r="45" spans="1:13" x14ac:dyDescent="0.2">
      <c r="M45" s="28"/>
    </row>
    <row r="46" spans="1:13" x14ac:dyDescent="0.2">
      <c r="M46" s="28"/>
    </row>
    <row r="47" spans="1:13" x14ac:dyDescent="0.2">
      <c r="M47" s="28"/>
    </row>
    <row r="48" spans="1:13" x14ac:dyDescent="0.2">
      <c r="M48" s="28"/>
    </row>
    <row r="49" spans="13:13" x14ac:dyDescent="0.2">
      <c r="M49" s="28"/>
    </row>
    <row r="50" spans="13:13" x14ac:dyDescent="0.2">
      <c r="M50" s="28"/>
    </row>
    <row r="51" spans="13:13" x14ac:dyDescent="0.2">
      <c r="M51" s="28"/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workbookViewId="0">
      <selection activeCell="K18" sqref="K18"/>
    </sheetView>
  </sheetViews>
  <sheetFormatPr defaultRowHeight="12.75" x14ac:dyDescent="0.2"/>
  <cols>
    <col min="2" max="2" width="27.28515625" customWidth="1"/>
    <col min="13" max="14" width="13.85546875" bestFit="1" customWidth="1"/>
  </cols>
  <sheetData>
    <row r="1" spans="1:22" x14ac:dyDescent="0.2">
      <c r="A1" s="4" t="s">
        <v>252</v>
      </c>
    </row>
    <row r="2" spans="1:22" x14ac:dyDescent="0.2">
      <c r="C2" t="s">
        <v>247</v>
      </c>
      <c r="G2" s="10" t="s">
        <v>244</v>
      </c>
      <c r="M2" s="139" t="s">
        <v>251</v>
      </c>
      <c r="N2" s="139"/>
      <c r="O2" s="139"/>
      <c r="P2" s="139"/>
      <c r="Q2" s="139"/>
      <c r="R2" s="139"/>
      <c r="S2" s="139"/>
      <c r="T2" s="139"/>
      <c r="U2" s="139"/>
      <c r="V2" s="139"/>
    </row>
    <row r="3" spans="1:22" x14ac:dyDescent="0.2">
      <c r="M3" s="139"/>
      <c r="N3" s="139"/>
      <c r="O3" s="139"/>
      <c r="P3" s="139"/>
      <c r="Q3" s="139"/>
      <c r="R3" s="139"/>
      <c r="S3" s="139"/>
      <c r="T3" s="139"/>
      <c r="U3" s="139"/>
      <c r="V3" s="139"/>
    </row>
    <row r="4" spans="1:22" ht="15" x14ac:dyDescent="0.25">
      <c r="A4" s="136" t="s">
        <v>191</v>
      </c>
      <c r="B4" s="136" t="s">
        <v>192</v>
      </c>
      <c r="C4" s="136" t="s">
        <v>193</v>
      </c>
      <c r="D4" s="136" t="s">
        <v>248</v>
      </c>
      <c r="E4" s="136" t="s">
        <v>249</v>
      </c>
      <c r="G4" s="134" t="s">
        <v>193</v>
      </c>
      <c r="H4" s="134" t="s">
        <v>250</v>
      </c>
      <c r="I4" s="134" t="s">
        <v>249</v>
      </c>
      <c r="M4" s="139" t="s">
        <v>245</v>
      </c>
      <c r="N4" s="139" t="s">
        <v>246</v>
      </c>
      <c r="O4" s="139"/>
      <c r="P4" s="139"/>
      <c r="Q4" s="139"/>
      <c r="R4" s="139"/>
      <c r="S4" s="139"/>
      <c r="T4" s="139"/>
      <c r="U4" s="139"/>
      <c r="V4" s="139"/>
    </row>
    <row r="5" spans="1:22" ht="15" x14ac:dyDescent="0.25">
      <c r="A5" s="137" t="s">
        <v>194</v>
      </c>
      <c r="B5" s="137" t="s">
        <v>195</v>
      </c>
      <c r="C5" s="138">
        <v>1681405</v>
      </c>
      <c r="D5" s="138">
        <v>794413</v>
      </c>
      <c r="E5" s="138">
        <v>886992</v>
      </c>
      <c r="G5" s="135">
        <v>867004</v>
      </c>
      <c r="H5" s="135">
        <v>369177</v>
      </c>
      <c r="I5" s="135">
        <v>497827</v>
      </c>
      <c r="M5" s="140">
        <v>46.47167153609017</v>
      </c>
      <c r="N5" s="140">
        <v>56.125308909212258</v>
      </c>
      <c r="O5" s="139"/>
      <c r="P5" s="139"/>
      <c r="Q5" s="139"/>
      <c r="R5" s="139" t="s">
        <v>253</v>
      </c>
      <c r="S5" s="139"/>
      <c r="T5" s="139"/>
      <c r="U5" s="139"/>
      <c r="V5" s="139"/>
    </row>
    <row r="6" spans="1:22" ht="15" x14ac:dyDescent="0.25">
      <c r="A6" s="137" t="s">
        <v>196</v>
      </c>
      <c r="B6" s="137" t="s">
        <v>197</v>
      </c>
      <c r="C6" s="138">
        <v>154491</v>
      </c>
      <c r="D6" s="138">
        <v>75262</v>
      </c>
      <c r="E6" s="138">
        <v>79229</v>
      </c>
      <c r="G6" s="135">
        <v>62266</v>
      </c>
      <c r="H6" s="135">
        <v>25341</v>
      </c>
      <c r="I6" s="135">
        <v>36925</v>
      </c>
      <c r="M6" s="140">
        <v>33.670378145677766</v>
      </c>
      <c r="N6" s="140">
        <v>46.605409635360786</v>
      </c>
      <c r="O6" s="139"/>
      <c r="P6" s="139"/>
      <c r="Q6" s="139"/>
      <c r="R6" s="139"/>
      <c r="S6" s="139"/>
      <c r="T6" s="139"/>
      <c r="U6" s="139"/>
      <c r="V6" s="139"/>
    </row>
    <row r="7" spans="1:22" ht="15" x14ac:dyDescent="0.25">
      <c r="A7" s="137" t="s">
        <v>198</v>
      </c>
      <c r="B7" s="137" t="s">
        <v>199</v>
      </c>
      <c r="C7" s="138">
        <v>260244</v>
      </c>
      <c r="D7" s="138">
        <v>127637</v>
      </c>
      <c r="E7" s="138">
        <v>132607</v>
      </c>
      <c r="G7" s="135">
        <v>110238</v>
      </c>
      <c r="H7" s="135">
        <v>44883</v>
      </c>
      <c r="I7" s="135">
        <v>65355</v>
      </c>
      <c r="M7" s="140">
        <v>35.164568267822027</v>
      </c>
      <c r="N7" s="140">
        <v>49.284728558824192</v>
      </c>
      <c r="O7" s="139"/>
      <c r="P7" s="139"/>
      <c r="Q7" s="139"/>
      <c r="R7" s="139"/>
      <c r="S7" s="139"/>
      <c r="T7" s="139"/>
      <c r="U7" s="139"/>
      <c r="V7" s="139"/>
    </row>
    <row r="8" spans="1:22" ht="15" x14ac:dyDescent="0.25">
      <c r="A8" s="137" t="s">
        <v>200</v>
      </c>
      <c r="B8" s="137" t="s">
        <v>201</v>
      </c>
      <c r="C8" s="138">
        <v>607178</v>
      </c>
      <c r="D8" s="138">
        <v>291628</v>
      </c>
      <c r="E8" s="138">
        <v>315550</v>
      </c>
      <c r="G8" s="135">
        <v>321817</v>
      </c>
      <c r="H8" s="135">
        <v>138743</v>
      </c>
      <c r="I8" s="135">
        <v>183074</v>
      </c>
      <c r="M8" s="140">
        <v>47.575335701647305</v>
      </c>
      <c r="N8" s="140">
        <v>58.017429884328955</v>
      </c>
      <c r="O8" s="139"/>
      <c r="P8" s="139"/>
      <c r="Q8" s="139"/>
      <c r="R8" s="139"/>
      <c r="S8" s="139"/>
      <c r="T8" s="139"/>
      <c r="U8" s="139"/>
      <c r="V8" s="139"/>
    </row>
    <row r="9" spans="1:22" ht="15" x14ac:dyDescent="0.25">
      <c r="A9" s="137" t="s">
        <v>202</v>
      </c>
      <c r="B9" s="137" t="s">
        <v>203</v>
      </c>
      <c r="C9" s="138">
        <v>117896</v>
      </c>
      <c r="D9" s="138">
        <v>57328</v>
      </c>
      <c r="E9" s="138">
        <v>60568</v>
      </c>
      <c r="G9" s="135">
        <v>43937</v>
      </c>
      <c r="H9" s="135">
        <v>17800</v>
      </c>
      <c r="I9" s="135">
        <v>26137</v>
      </c>
      <c r="M9" s="140">
        <v>31.049399944180855</v>
      </c>
      <c r="N9" s="140">
        <v>43.153150178311975</v>
      </c>
      <c r="O9" s="139"/>
      <c r="P9" s="139"/>
      <c r="Q9" s="139"/>
      <c r="R9" s="139"/>
      <c r="S9" s="139"/>
      <c r="T9" s="139"/>
      <c r="U9" s="139"/>
      <c r="V9" s="139"/>
    </row>
    <row r="10" spans="1:22" ht="15" x14ac:dyDescent="0.25">
      <c r="A10" s="137" t="s">
        <v>204</v>
      </c>
      <c r="B10" s="137" t="s">
        <v>205</v>
      </c>
      <c r="C10" s="138">
        <v>160163</v>
      </c>
      <c r="D10" s="138">
        <v>77242</v>
      </c>
      <c r="E10" s="138">
        <v>82921</v>
      </c>
      <c r="G10" s="135">
        <v>71118</v>
      </c>
      <c r="H10" s="135">
        <v>31712</v>
      </c>
      <c r="I10" s="135">
        <v>39406</v>
      </c>
      <c r="M10" s="140">
        <v>41.055384376375549</v>
      </c>
      <c r="N10" s="140">
        <v>47.522340540996858</v>
      </c>
      <c r="O10" s="139"/>
      <c r="P10" s="139"/>
      <c r="Q10" s="139"/>
      <c r="R10" s="139"/>
      <c r="S10" s="139"/>
      <c r="T10" s="139"/>
      <c r="U10" s="139"/>
      <c r="V10" s="139"/>
    </row>
    <row r="11" spans="1:22" ht="15" x14ac:dyDescent="0.25">
      <c r="A11" s="137" t="s">
        <v>206</v>
      </c>
      <c r="B11" s="137" t="s">
        <v>207</v>
      </c>
      <c r="C11" s="138">
        <v>157711</v>
      </c>
      <c r="D11" s="138">
        <v>77097</v>
      </c>
      <c r="E11" s="138">
        <v>80614</v>
      </c>
      <c r="G11" s="135">
        <v>64800</v>
      </c>
      <c r="H11" s="135">
        <v>25548</v>
      </c>
      <c r="I11" s="135">
        <v>39252</v>
      </c>
      <c r="M11" s="140">
        <v>33.137476166387799</v>
      </c>
      <c r="N11" s="140">
        <v>48.691294316123752</v>
      </c>
      <c r="O11" s="139"/>
      <c r="P11" s="139"/>
      <c r="Q11" s="139"/>
      <c r="R11" s="139"/>
      <c r="S11" s="139"/>
      <c r="T11" s="139"/>
      <c r="U11" s="139"/>
      <c r="V11" s="139"/>
    </row>
    <row r="12" spans="1:22" ht="15" x14ac:dyDescent="0.25">
      <c r="A12" s="137" t="s">
        <v>208</v>
      </c>
      <c r="B12" s="137" t="s">
        <v>209</v>
      </c>
      <c r="C12" s="138">
        <v>282547</v>
      </c>
      <c r="D12" s="138">
        <v>139545</v>
      </c>
      <c r="E12" s="138">
        <v>143002</v>
      </c>
      <c r="G12" s="135">
        <v>142877</v>
      </c>
      <c r="H12" s="135">
        <v>59288</v>
      </c>
      <c r="I12" s="135">
        <v>83589</v>
      </c>
      <c r="M12" s="140">
        <v>42.486653050987137</v>
      </c>
      <c r="N12" s="140">
        <v>58.45302862897023</v>
      </c>
      <c r="O12" s="139"/>
      <c r="P12" s="139"/>
      <c r="Q12" s="139"/>
      <c r="R12" s="139"/>
      <c r="S12" s="139"/>
      <c r="T12" s="139"/>
      <c r="U12" s="139"/>
      <c r="V12" s="139"/>
    </row>
    <row r="13" spans="1:22" ht="15" x14ac:dyDescent="0.25">
      <c r="A13" s="137" t="s">
        <v>210</v>
      </c>
      <c r="B13" s="137" t="s">
        <v>211</v>
      </c>
      <c r="C13" s="138">
        <v>254659</v>
      </c>
      <c r="D13" s="138">
        <v>126267</v>
      </c>
      <c r="E13" s="138">
        <v>128392</v>
      </c>
      <c r="G13" s="135">
        <v>109896</v>
      </c>
      <c r="H13" s="135">
        <v>40872</v>
      </c>
      <c r="I13" s="135">
        <v>69024</v>
      </c>
      <c r="M13" s="140">
        <v>32.369502720425764</v>
      </c>
      <c r="N13" s="140">
        <v>53.760358900866102</v>
      </c>
      <c r="O13" s="139"/>
      <c r="P13" s="139"/>
      <c r="Q13" s="139"/>
      <c r="R13" s="139"/>
      <c r="S13" s="139"/>
      <c r="T13" s="139"/>
      <c r="U13" s="139"/>
      <c r="V13" s="139"/>
    </row>
    <row r="14" spans="1:22" ht="15" x14ac:dyDescent="0.25">
      <c r="A14" s="137" t="s">
        <v>212</v>
      </c>
      <c r="B14" s="137" t="s">
        <v>213</v>
      </c>
      <c r="C14" s="138">
        <v>154497</v>
      </c>
      <c r="D14" s="138">
        <v>76563</v>
      </c>
      <c r="E14" s="138">
        <v>77934</v>
      </c>
      <c r="G14" s="135">
        <v>67078</v>
      </c>
      <c r="H14" s="135">
        <v>23082</v>
      </c>
      <c r="I14" s="135">
        <v>43996</v>
      </c>
      <c r="M14" s="140">
        <v>30.147721484267858</v>
      </c>
      <c r="N14" s="140">
        <v>56.452896040239175</v>
      </c>
      <c r="O14" s="139"/>
      <c r="P14" s="139"/>
      <c r="Q14" s="139"/>
      <c r="R14" s="139"/>
      <c r="S14" s="139"/>
      <c r="T14" s="139"/>
      <c r="U14" s="139"/>
      <c r="V14" s="139"/>
    </row>
    <row r="15" spans="1:22" ht="15" x14ac:dyDescent="0.25">
      <c r="A15" s="137" t="s">
        <v>214</v>
      </c>
      <c r="B15" s="137" t="s">
        <v>215</v>
      </c>
      <c r="C15" s="138">
        <v>265377</v>
      </c>
      <c r="D15" s="138">
        <v>131188</v>
      </c>
      <c r="E15" s="138">
        <v>134189</v>
      </c>
      <c r="G15" s="135">
        <v>117846</v>
      </c>
      <c r="H15" s="135">
        <v>40650</v>
      </c>
      <c r="I15" s="135">
        <v>77196</v>
      </c>
      <c r="M15" s="140">
        <v>30.986065798701102</v>
      </c>
      <c r="N15" s="140">
        <v>57.527815245660975</v>
      </c>
      <c r="O15" s="139"/>
      <c r="P15" s="139"/>
      <c r="Q15" s="139"/>
      <c r="R15" s="139"/>
      <c r="S15" s="139"/>
      <c r="T15" s="139"/>
      <c r="U15" s="139"/>
      <c r="V15" s="139"/>
    </row>
    <row r="16" spans="1:22" ht="15" x14ac:dyDescent="0.25">
      <c r="A16" s="137" t="s">
        <v>216</v>
      </c>
      <c r="B16" s="137" t="s">
        <v>217</v>
      </c>
      <c r="C16" s="138">
        <v>189281</v>
      </c>
      <c r="D16" s="138">
        <v>92817</v>
      </c>
      <c r="E16" s="138">
        <v>96464</v>
      </c>
      <c r="G16" s="135">
        <v>86883</v>
      </c>
      <c r="H16" s="135">
        <v>32623</v>
      </c>
      <c r="I16" s="135">
        <v>54260</v>
      </c>
      <c r="M16" s="140">
        <v>35.147656140577695</v>
      </c>
      <c r="N16" s="140">
        <v>56.24896334383812</v>
      </c>
      <c r="O16" s="139"/>
      <c r="P16" s="139"/>
      <c r="Q16" s="139"/>
      <c r="R16" s="139"/>
      <c r="S16" s="139"/>
      <c r="T16" s="139"/>
      <c r="U16" s="139"/>
      <c r="V16" s="139"/>
    </row>
    <row r="17" spans="1:22" ht="15" x14ac:dyDescent="0.25">
      <c r="A17" s="137" t="s">
        <v>218</v>
      </c>
      <c r="B17" s="137" t="s">
        <v>219</v>
      </c>
      <c r="C17" s="138">
        <v>182047</v>
      </c>
      <c r="D17" s="138">
        <v>88333</v>
      </c>
      <c r="E17" s="138">
        <v>93714</v>
      </c>
      <c r="G17" s="135">
        <v>84281</v>
      </c>
      <c r="H17" s="135">
        <v>31343</v>
      </c>
      <c r="I17" s="135">
        <v>52938</v>
      </c>
      <c r="M17" s="140">
        <v>35.482775406699645</v>
      </c>
      <c r="N17" s="140">
        <v>56.488891734426019</v>
      </c>
      <c r="O17" s="139"/>
      <c r="P17" s="139"/>
      <c r="Q17" s="139"/>
      <c r="R17" s="139"/>
      <c r="S17" s="139"/>
      <c r="T17" s="139"/>
      <c r="U17" s="139"/>
      <c r="V17" s="139"/>
    </row>
    <row r="18" spans="1:22" ht="15" x14ac:dyDescent="0.25">
      <c r="A18" s="137" t="s">
        <v>220</v>
      </c>
      <c r="B18" s="137" t="s">
        <v>221</v>
      </c>
      <c r="C18" s="138">
        <v>207197</v>
      </c>
      <c r="D18" s="138">
        <v>101873</v>
      </c>
      <c r="E18" s="138">
        <v>105324</v>
      </c>
      <c r="G18" s="135">
        <v>93433</v>
      </c>
      <c r="H18" s="135">
        <v>32544</v>
      </c>
      <c r="I18" s="135">
        <v>60889</v>
      </c>
      <c r="M18" s="140">
        <v>31.945657828865354</v>
      </c>
      <c r="N18" s="140">
        <v>57.811135163875285</v>
      </c>
      <c r="O18" s="139"/>
      <c r="P18" s="139"/>
      <c r="Q18" s="139"/>
      <c r="R18" s="139"/>
      <c r="S18" s="139"/>
      <c r="T18" s="139"/>
      <c r="U18" s="139"/>
      <c r="V18" s="139"/>
    </row>
    <row r="19" spans="1:22" ht="15" x14ac:dyDescent="0.25">
      <c r="A19" s="137" t="s">
        <v>222</v>
      </c>
      <c r="B19" s="137" t="s">
        <v>223</v>
      </c>
      <c r="C19" s="138">
        <v>296532</v>
      </c>
      <c r="D19" s="138">
        <v>147411</v>
      </c>
      <c r="E19" s="138">
        <v>149121</v>
      </c>
      <c r="G19" s="135">
        <v>120894</v>
      </c>
      <c r="H19" s="135">
        <v>47453</v>
      </c>
      <c r="I19" s="135">
        <v>73441</v>
      </c>
      <c r="M19" s="140">
        <v>32.190949115059261</v>
      </c>
      <c r="N19" s="140">
        <v>49.249267373475227</v>
      </c>
      <c r="O19" s="139"/>
      <c r="P19" s="139"/>
      <c r="Q19" s="139"/>
      <c r="R19" s="139"/>
      <c r="S19" s="139"/>
      <c r="T19" s="139"/>
      <c r="U19" s="139"/>
      <c r="V19" s="139"/>
    </row>
    <row r="20" spans="1:22" ht="15" x14ac:dyDescent="0.25">
      <c r="A20" s="137" t="s">
        <v>224</v>
      </c>
      <c r="B20" s="137" t="s">
        <v>225</v>
      </c>
      <c r="C20" s="138">
        <v>269728</v>
      </c>
      <c r="D20" s="138">
        <v>131388</v>
      </c>
      <c r="E20" s="138">
        <v>138340</v>
      </c>
      <c r="G20" s="135">
        <v>118135</v>
      </c>
      <c r="H20" s="135">
        <v>45918</v>
      </c>
      <c r="I20" s="135">
        <v>72217</v>
      </c>
      <c r="M20" s="140">
        <v>34.94839711389168</v>
      </c>
      <c r="N20" s="140">
        <v>52.20254445568888</v>
      </c>
      <c r="O20" s="139"/>
      <c r="P20" s="139"/>
      <c r="Q20" s="139"/>
      <c r="R20" s="139"/>
      <c r="S20" s="139"/>
      <c r="T20" s="139"/>
      <c r="U20" s="139"/>
      <c r="V20" s="139"/>
    </row>
    <row r="21" spans="1:22" ht="15" x14ac:dyDescent="0.25">
      <c r="A21" s="137" t="s">
        <v>226</v>
      </c>
      <c r="B21" s="137" t="s">
        <v>227</v>
      </c>
      <c r="C21" s="138">
        <v>101100</v>
      </c>
      <c r="D21" s="138">
        <v>49453</v>
      </c>
      <c r="E21" s="138">
        <v>51647</v>
      </c>
      <c r="G21" s="135">
        <v>44522</v>
      </c>
      <c r="H21" s="135">
        <v>18794</v>
      </c>
      <c r="I21" s="135">
        <v>25728</v>
      </c>
      <c r="M21" s="140">
        <v>38.003761146947603</v>
      </c>
      <c r="N21" s="140">
        <v>49.815090905570507</v>
      </c>
      <c r="O21" s="139"/>
      <c r="P21" s="139"/>
      <c r="Q21" s="139"/>
      <c r="R21" s="139"/>
      <c r="S21" s="139"/>
      <c r="T21" s="139"/>
      <c r="U21" s="139"/>
      <c r="V21" s="139"/>
    </row>
    <row r="22" spans="1:22" ht="15" x14ac:dyDescent="0.25">
      <c r="A22" s="137" t="s">
        <v>228</v>
      </c>
      <c r="B22" s="137" t="s">
        <v>229</v>
      </c>
      <c r="C22" s="138">
        <v>156367</v>
      </c>
      <c r="D22" s="138">
        <v>76881</v>
      </c>
      <c r="E22" s="138">
        <v>79486</v>
      </c>
      <c r="G22" s="135">
        <v>70057</v>
      </c>
      <c r="H22" s="135">
        <v>27943</v>
      </c>
      <c r="I22" s="135">
        <v>42114</v>
      </c>
      <c r="M22" s="140">
        <v>36.345781142284828</v>
      </c>
      <c r="N22" s="140">
        <v>52.982915230355033</v>
      </c>
      <c r="O22" s="139"/>
      <c r="P22" s="139"/>
      <c r="Q22" s="139"/>
      <c r="R22" s="139"/>
      <c r="S22" s="139"/>
      <c r="T22" s="139"/>
      <c r="U22" s="139"/>
      <c r="V22" s="139"/>
    </row>
    <row r="23" spans="1:22" ht="15" x14ac:dyDescent="0.25">
      <c r="A23" s="137" t="s">
        <v>230</v>
      </c>
      <c r="B23" s="137" t="s">
        <v>231</v>
      </c>
      <c r="C23" s="138">
        <v>96715</v>
      </c>
      <c r="D23" s="138">
        <v>47188</v>
      </c>
      <c r="E23" s="138">
        <v>49527</v>
      </c>
      <c r="G23" s="135">
        <v>46273</v>
      </c>
      <c r="H23" s="135">
        <v>19286</v>
      </c>
      <c r="I23" s="135">
        <v>26987</v>
      </c>
      <c r="M23" s="140">
        <v>40.870560311943713</v>
      </c>
      <c r="N23" s="140">
        <v>54.489470389888339</v>
      </c>
      <c r="O23" s="139"/>
      <c r="P23" s="139"/>
      <c r="Q23" s="139"/>
      <c r="R23" s="139"/>
      <c r="S23" s="139"/>
      <c r="T23" s="139"/>
      <c r="U23" s="139"/>
      <c r="V23" s="139"/>
    </row>
    <row r="24" spans="1:22" ht="15" x14ac:dyDescent="0.25">
      <c r="A24" s="137" t="s">
        <v>232</v>
      </c>
      <c r="B24" s="137" t="s">
        <v>233</v>
      </c>
      <c r="C24" s="138">
        <v>184502</v>
      </c>
      <c r="D24" s="138">
        <v>92220</v>
      </c>
      <c r="E24" s="138">
        <v>92282</v>
      </c>
      <c r="G24" s="135">
        <v>72147</v>
      </c>
      <c r="H24" s="135">
        <v>24661</v>
      </c>
      <c r="I24" s="135">
        <v>47486</v>
      </c>
      <c r="M24" s="140">
        <v>26.741487746692695</v>
      </c>
      <c r="N24" s="140">
        <v>51.457489001105309</v>
      </c>
      <c r="O24" s="139"/>
      <c r="P24" s="139"/>
      <c r="Q24" s="139"/>
      <c r="R24" s="139"/>
      <c r="S24" s="139"/>
      <c r="T24" s="139"/>
      <c r="U24" s="139"/>
      <c r="V24" s="139"/>
    </row>
    <row r="25" spans="1:22" ht="15" x14ac:dyDescent="0.25">
      <c r="A25" s="137" t="s">
        <v>234</v>
      </c>
      <c r="B25" s="137" t="s">
        <v>235</v>
      </c>
      <c r="C25" s="138">
        <v>343950</v>
      </c>
      <c r="D25" s="138">
        <v>168367</v>
      </c>
      <c r="E25" s="138">
        <v>175583</v>
      </c>
      <c r="G25" s="135">
        <v>161982</v>
      </c>
      <c r="H25" s="135">
        <v>65710</v>
      </c>
      <c r="I25" s="135">
        <v>96272</v>
      </c>
      <c r="M25" s="140">
        <v>39.027837996757086</v>
      </c>
      <c r="N25" s="140">
        <v>54.829909501489325</v>
      </c>
      <c r="O25" s="139"/>
      <c r="P25" s="139"/>
      <c r="Q25" s="139"/>
      <c r="R25" s="139"/>
      <c r="S25" s="139"/>
      <c r="T25" s="139"/>
      <c r="U25" s="139"/>
      <c r="V25" s="139"/>
    </row>
    <row r="26" spans="1:22" ht="15" x14ac:dyDescent="0.25">
      <c r="A26" s="137" t="s">
        <v>236</v>
      </c>
      <c r="B26" s="137" t="s">
        <v>237</v>
      </c>
      <c r="C26" s="138">
        <v>76700</v>
      </c>
      <c r="D26" s="138">
        <v>38762</v>
      </c>
      <c r="E26" s="138">
        <v>37938</v>
      </c>
      <c r="G26" s="135">
        <v>33645</v>
      </c>
      <c r="H26" s="135">
        <v>14247</v>
      </c>
      <c r="I26" s="135">
        <v>19398</v>
      </c>
      <c r="M26" s="140">
        <v>36.755069397863885</v>
      </c>
      <c r="N26" s="140">
        <v>51.130792345405659</v>
      </c>
      <c r="O26" s="139"/>
      <c r="P26" s="139"/>
      <c r="Q26" s="139"/>
      <c r="R26" s="139"/>
      <c r="S26" s="139"/>
      <c r="T26" s="139"/>
      <c r="U26" s="139"/>
      <c r="V26" s="139"/>
    </row>
    <row r="27" spans="1:22" ht="15" x14ac:dyDescent="0.25">
      <c r="A27" s="137" t="s">
        <v>238</v>
      </c>
      <c r="B27" s="137" t="s">
        <v>239</v>
      </c>
      <c r="C27" s="138">
        <v>175573</v>
      </c>
      <c r="D27" s="138">
        <v>86811</v>
      </c>
      <c r="E27" s="138">
        <v>88762</v>
      </c>
      <c r="G27" s="135">
        <v>74270</v>
      </c>
      <c r="H27" s="135">
        <v>27802</v>
      </c>
      <c r="I27" s="135">
        <v>46468</v>
      </c>
      <c r="M27" s="140">
        <v>32.025895335844531</v>
      </c>
      <c r="N27" s="140">
        <v>52.351231382798943</v>
      </c>
      <c r="O27" s="139"/>
      <c r="P27" s="139"/>
      <c r="Q27" s="139"/>
      <c r="R27" s="139"/>
      <c r="S27" s="139"/>
      <c r="T27" s="139"/>
      <c r="U27" s="139"/>
      <c r="V27" s="139"/>
    </row>
    <row r="28" spans="1:22" ht="15" x14ac:dyDescent="0.25">
      <c r="A28" s="137" t="s">
        <v>240</v>
      </c>
      <c r="B28" s="137" t="s">
        <v>241</v>
      </c>
      <c r="C28" s="138">
        <v>193802</v>
      </c>
      <c r="D28" s="138">
        <v>97273</v>
      </c>
      <c r="E28" s="138">
        <v>96529</v>
      </c>
      <c r="G28" s="135">
        <v>73347</v>
      </c>
      <c r="H28" s="135">
        <v>25424</v>
      </c>
      <c r="I28" s="135">
        <v>47923</v>
      </c>
      <c r="M28" s="140">
        <v>26.136749149301451</v>
      </c>
      <c r="N28" s="140">
        <v>49.646220306850793</v>
      </c>
      <c r="O28" s="139"/>
      <c r="P28" s="139"/>
      <c r="Q28" s="139"/>
      <c r="R28" s="139"/>
      <c r="S28" s="139"/>
      <c r="T28" s="139"/>
      <c r="U28" s="139"/>
      <c r="V28" s="139"/>
    </row>
    <row r="29" spans="1:22" ht="15" x14ac:dyDescent="0.25">
      <c r="A29" s="137" t="s">
        <v>242</v>
      </c>
      <c r="B29" s="137" t="s">
        <v>243</v>
      </c>
      <c r="C29" s="138">
        <v>77341</v>
      </c>
      <c r="D29" s="138">
        <v>39031</v>
      </c>
      <c r="E29" s="138">
        <v>38310</v>
      </c>
      <c r="G29" s="135">
        <v>33353</v>
      </c>
      <c r="H29" s="135">
        <v>12145</v>
      </c>
      <c r="I29" s="135">
        <v>21208</v>
      </c>
      <c r="M29" s="140">
        <v>31.116292178012351</v>
      </c>
      <c r="N29" s="140">
        <v>55.358914121639259</v>
      </c>
      <c r="O29" s="139"/>
      <c r="P29" s="139"/>
      <c r="Q29" s="139"/>
      <c r="R29" s="139"/>
      <c r="S29" s="139"/>
      <c r="T29" s="139"/>
      <c r="U29" s="139"/>
      <c r="V29" s="13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zoomScaleNormal="100" workbookViewId="0">
      <selection activeCell="X29" sqref="X29"/>
    </sheetView>
  </sheetViews>
  <sheetFormatPr defaultRowHeight="12.75" x14ac:dyDescent="0.2"/>
  <sheetData>
    <row r="1" spans="1:10" x14ac:dyDescent="0.2">
      <c r="J1" s="28"/>
    </row>
    <row r="2" spans="1:10" ht="14.25" x14ac:dyDescent="0.2">
      <c r="A2" s="4" t="s">
        <v>293</v>
      </c>
      <c r="J2" s="28"/>
    </row>
    <row r="3" spans="1:10" ht="14.25" x14ac:dyDescent="0.2">
      <c r="A3" s="4" t="s">
        <v>294</v>
      </c>
      <c r="J3" s="28"/>
    </row>
    <row r="4" spans="1:10" x14ac:dyDescent="0.2">
      <c r="J4" s="28"/>
    </row>
    <row r="5" spans="1:10" x14ac:dyDescent="0.2">
      <c r="J5" s="28"/>
    </row>
    <row r="6" spans="1:10" x14ac:dyDescent="0.2">
      <c r="J6" s="28"/>
    </row>
    <row r="7" spans="1:10" x14ac:dyDescent="0.2">
      <c r="A7" s="1"/>
      <c r="B7" s="1"/>
      <c r="J7" s="28"/>
    </row>
    <row r="8" spans="1:10" x14ac:dyDescent="0.2">
      <c r="J8" s="28"/>
    </row>
    <row r="9" spans="1:10" x14ac:dyDescent="0.2">
      <c r="J9" s="28"/>
    </row>
    <row r="10" spans="1:10" x14ac:dyDescent="0.2">
      <c r="B10" s="3"/>
      <c r="J10" s="28"/>
    </row>
    <row r="11" spans="1:10" x14ac:dyDescent="0.2">
      <c r="A11" s="3"/>
      <c r="B11" s="3"/>
      <c r="J11" s="28"/>
    </row>
    <row r="12" spans="1:10" x14ac:dyDescent="0.2">
      <c r="A12" s="3"/>
      <c r="B12" s="3"/>
      <c r="J12" s="28"/>
    </row>
    <row r="13" spans="1:10" x14ac:dyDescent="0.2">
      <c r="A13" s="3"/>
      <c r="B13" s="3"/>
      <c r="J13" s="28"/>
    </row>
    <row r="14" spans="1:10" x14ac:dyDescent="0.2">
      <c r="J14" s="28"/>
    </row>
    <row r="15" spans="1:10" x14ac:dyDescent="0.2">
      <c r="J15" s="28"/>
    </row>
    <row r="16" spans="1:10" x14ac:dyDescent="0.2">
      <c r="J16" s="28"/>
    </row>
    <row r="17" spans="10:10" x14ac:dyDescent="0.2">
      <c r="J17" s="28"/>
    </row>
    <row r="18" spans="10:10" x14ac:dyDescent="0.2">
      <c r="J18" s="28"/>
    </row>
    <row r="19" spans="10:10" x14ac:dyDescent="0.2">
      <c r="J19" s="28"/>
    </row>
    <row r="20" spans="10:10" x14ac:dyDescent="0.2">
      <c r="J20" s="28"/>
    </row>
    <row r="21" spans="10:10" x14ac:dyDescent="0.2">
      <c r="J21" s="28"/>
    </row>
    <row r="22" spans="10:10" x14ac:dyDescent="0.2">
      <c r="J22" s="28"/>
    </row>
    <row r="23" spans="10:10" x14ac:dyDescent="0.2">
      <c r="J23" s="28"/>
    </row>
    <row r="24" spans="10:10" x14ac:dyDescent="0.2">
      <c r="J24" s="28"/>
    </row>
    <row r="25" spans="10:10" x14ac:dyDescent="0.2">
      <c r="J25" s="28"/>
    </row>
    <row r="26" spans="10:10" x14ac:dyDescent="0.2">
      <c r="J26" s="28"/>
    </row>
    <row r="27" spans="10:10" x14ac:dyDescent="0.2">
      <c r="J27" s="28"/>
    </row>
    <row r="28" spans="10:10" x14ac:dyDescent="0.2">
      <c r="J28" s="28"/>
    </row>
    <row r="29" spans="10:10" x14ac:dyDescent="0.2">
      <c r="J29" s="28"/>
    </row>
    <row r="30" spans="10:10" x14ac:dyDescent="0.2">
      <c r="J30" s="28"/>
    </row>
    <row r="31" spans="10:10" x14ac:dyDescent="0.2">
      <c r="J31" s="28"/>
    </row>
    <row r="32" spans="10:10" x14ac:dyDescent="0.2">
      <c r="J32" s="28"/>
    </row>
    <row r="33" spans="9:10" x14ac:dyDescent="0.2">
      <c r="J33" s="28"/>
    </row>
    <row r="34" spans="9:10" x14ac:dyDescent="0.2">
      <c r="J34" s="28"/>
    </row>
    <row r="35" spans="9:10" x14ac:dyDescent="0.2">
      <c r="J35" s="28"/>
    </row>
    <row r="36" spans="9:10" x14ac:dyDescent="0.2">
      <c r="J36" s="28"/>
    </row>
    <row r="37" spans="9:10" x14ac:dyDescent="0.2">
      <c r="J37" s="28"/>
    </row>
    <row r="38" spans="9:10" x14ac:dyDescent="0.2">
      <c r="J38" s="28"/>
    </row>
    <row r="39" spans="9:10" x14ac:dyDescent="0.2">
      <c r="J39" s="28"/>
    </row>
    <row r="40" spans="9:10" x14ac:dyDescent="0.2">
      <c r="J40" s="28"/>
    </row>
    <row r="41" spans="9:10" x14ac:dyDescent="0.2">
      <c r="J41" s="28"/>
    </row>
    <row r="42" spans="9:10" x14ac:dyDescent="0.2">
      <c r="J42" s="28"/>
    </row>
    <row r="43" spans="9:10" x14ac:dyDescent="0.2">
      <c r="J43" s="28"/>
    </row>
    <row r="44" spans="9:10" x14ac:dyDescent="0.2">
      <c r="J44" s="28"/>
    </row>
    <row r="45" spans="9:10" x14ac:dyDescent="0.2">
      <c r="J45" s="28"/>
    </row>
    <row r="46" spans="9:10" x14ac:dyDescent="0.2">
      <c r="J46" s="28"/>
    </row>
    <row r="47" spans="9:10" x14ac:dyDescent="0.2">
      <c r="I47" s="1"/>
      <c r="J47" s="1"/>
    </row>
    <row r="48" spans="9:10" x14ac:dyDescent="0.2">
      <c r="I48" s="1"/>
      <c r="J48" s="1"/>
    </row>
    <row r="49" spans="9:10" x14ac:dyDescent="0.2">
      <c r="I49" s="1"/>
      <c r="J49" s="1"/>
    </row>
    <row r="50" spans="9:10" x14ac:dyDescent="0.2">
      <c r="I50" s="1"/>
      <c r="J50" s="1"/>
    </row>
    <row r="51" spans="9:10" x14ac:dyDescent="0.2">
      <c r="I51" s="1"/>
      <c r="J51" s="1"/>
    </row>
    <row r="52" spans="9:10" x14ac:dyDescent="0.2">
      <c r="I52" s="1"/>
      <c r="J52" s="1"/>
    </row>
    <row r="53" spans="9:10" x14ac:dyDescent="0.2">
      <c r="I53" s="1"/>
      <c r="J53" s="1"/>
    </row>
    <row r="54" spans="9:10" x14ac:dyDescent="0.2">
      <c r="I54" s="1"/>
      <c r="J54" s="1"/>
    </row>
    <row r="55" spans="9:10" x14ac:dyDescent="0.2">
      <c r="I55" s="1"/>
      <c r="J55" s="1"/>
    </row>
    <row r="56" spans="9:10" x14ac:dyDescent="0.2">
      <c r="I56" s="1"/>
      <c r="J56" s="1"/>
    </row>
    <row r="57" spans="9:10" x14ac:dyDescent="0.2">
      <c r="I57" s="1"/>
      <c r="J57" s="1"/>
    </row>
    <row r="58" spans="9:10" x14ac:dyDescent="0.2">
      <c r="I58" s="1"/>
      <c r="J58" s="1"/>
    </row>
    <row r="59" spans="9:10" x14ac:dyDescent="0.2">
      <c r="I59" s="1"/>
      <c r="J59" s="1"/>
    </row>
    <row r="60" spans="9:10" x14ac:dyDescent="0.2">
      <c r="I60" s="1"/>
      <c r="J60" s="1"/>
    </row>
    <row r="61" spans="9:10" x14ac:dyDescent="0.2">
      <c r="I61" s="1"/>
      <c r="J61" s="1"/>
    </row>
    <row r="62" spans="9:10" x14ac:dyDescent="0.2">
      <c r="I62" s="1"/>
      <c r="J62" s="1"/>
    </row>
    <row r="63" spans="9:10" x14ac:dyDescent="0.2">
      <c r="I63" s="1"/>
      <c r="J63" s="1"/>
    </row>
    <row r="64" spans="9:10" x14ac:dyDescent="0.2">
      <c r="I64" s="1"/>
      <c r="J64" s="1"/>
    </row>
    <row r="65" spans="9:10" x14ac:dyDescent="0.2">
      <c r="I65" s="1"/>
      <c r="J65" s="1"/>
    </row>
    <row r="66" spans="9:10" x14ac:dyDescent="0.2">
      <c r="I66" s="1"/>
      <c r="J66" s="1"/>
    </row>
    <row r="67" spans="9:10" x14ac:dyDescent="0.2">
      <c r="I67" s="1"/>
      <c r="J67" s="1"/>
    </row>
    <row r="68" spans="9:10" x14ac:dyDescent="0.2">
      <c r="I68" s="1"/>
      <c r="J68" s="1"/>
    </row>
    <row r="69" spans="9:10" x14ac:dyDescent="0.2">
      <c r="I69" s="1"/>
      <c r="J69" s="1"/>
    </row>
    <row r="70" spans="9:10" x14ac:dyDescent="0.2">
      <c r="I70" s="1"/>
      <c r="J70" s="1"/>
    </row>
    <row r="71" spans="9:10" x14ac:dyDescent="0.2">
      <c r="I71" s="1"/>
      <c r="J71" s="1"/>
    </row>
    <row r="72" spans="9:10" x14ac:dyDescent="0.2">
      <c r="I72" s="1"/>
      <c r="J72" s="1"/>
    </row>
    <row r="73" spans="9:10" x14ac:dyDescent="0.2">
      <c r="I73" s="1"/>
      <c r="J73" s="1"/>
    </row>
    <row r="74" spans="9:10" x14ac:dyDescent="0.2">
      <c r="I74" s="1"/>
      <c r="J74" s="1"/>
    </row>
    <row r="75" spans="9:10" x14ac:dyDescent="0.2">
      <c r="I75" s="1"/>
      <c r="J75" s="1"/>
    </row>
    <row r="76" spans="9:10" x14ac:dyDescent="0.2">
      <c r="I76" s="1"/>
      <c r="J76" s="1"/>
    </row>
    <row r="77" spans="9:10" x14ac:dyDescent="0.2">
      <c r="I77" s="1"/>
      <c r="J77" s="1"/>
    </row>
    <row r="78" spans="9:10" x14ac:dyDescent="0.2">
      <c r="I78" s="1"/>
      <c r="J78" s="1"/>
    </row>
    <row r="79" spans="9:10" x14ac:dyDescent="0.2">
      <c r="I79" s="1"/>
      <c r="J79" s="1"/>
    </row>
    <row r="80" spans="9:10" x14ac:dyDescent="0.2">
      <c r="I80" s="1"/>
      <c r="J80" s="1"/>
    </row>
    <row r="81" spans="9:10" x14ac:dyDescent="0.2">
      <c r="I81" s="1"/>
      <c r="J81" s="1"/>
    </row>
    <row r="82" spans="9:10" x14ac:dyDescent="0.2">
      <c r="I82" s="1"/>
      <c r="J82" s="1"/>
    </row>
    <row r="83" spans="9:10" x14ac:dyDescent="0.2">
      <c r="I83" s="1"/>
      <c r="J83" s="1"/>
    </row>
    <row r="84" spans="9:10" x14ac:dyDescent="0.2">
      <c r="I84" s="1"/>
      <c r="J84" s="1"/>
    </row>
    <row r="85" spans="9:10" x14ac:dyDescent="0.2">
      <c r="I85" s="1"/>
      <c r="J85" s="1"/>
    </row>
    <row r="86" spans="9:10" x14ac:dyDescent="0.2">
      <c r="I86" s="1"/>
      <c r="J86" s="1"/>
    </row>
    <row r="87" spans="9:10" x14ac:dyDescent="0.2">
      <c r="I87" s="1"/>
      <c r="J87" s="1"/>
    </row>
    <row r="88" spans="9:10" x14ac:dyDescent="0.2">
      <c r="I88" s="1"/>
      <c r="J88" s="1"/>
    </row>
    <row r="89" spans="9:10" x14ac:dyDescent="0.2">
      <c r="I89" s="1"/>
      <c r="J89" s="1"/>
    </row>
    <row r="90" spans="9:10" x14ac:dyDescent="0.2">
      <c r="J90" s="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C5" sqref="C5"/>
    </sheetView>
  </sheetViews>
  <sheetFormatPr defaultRowHeight="12.75" x14ac:dyDescent="0.2"/>
  <sheetData>
    <row r="1" spans="1:4" x14ac:dyDescent="0.2">
      <c r="A1" s="141" t="s">
        <v>254</v>
      </c>
      <c r="B1" s="141" t="s">
        <v>255</v>
      </c>
      <c r="C1" s="141" t="s">
        <v>256</v>
      </c>
      <c r="D1" s="141" t="s">
        <v>257</v>
      </c>
    </row>
    <row r="2" spans="1:4" x14ac:dyDescent="0.2">
      <c r="A2" s="141" t="s">
        <v>258</v>
      </c>
      <c r="B2" s="120">
        <v>0</v>
      </c>
      <c r="C2" s="120">
        <v>274.27087198515773</v>
      </c>
      <c r="D2" s="120">
        <v>245.64409400123685</v>
      </c>
    </row>
    <row r="3" spans="1:4" x14ac:dyDescent="0.2">
      <c r="A3" s="141" t="s">
        <v>259</v>
      </c>
      <c r="B3" s="120">
        <v>14</v>
      </c>
      <c r="C3" s="120">
        <v>14.726832050185344</v>
      </c>
      <c r="D3" s="120">
        <v>14.101226119190191</v>
      </c>
    </row>
    <row r="4" spans="1:4" x14ac:dyDescent="0.2">
      <c r="A4" s="141" t="s">
        <v>260</v>
      </c>
      <c r="B4" s="120">
        <v>11</v>
      </c>
      <c r="C4" s="120">
        <v>20.60824474980555</v>
      </c>
      <c r="D4" s="120">
        <v>19.932849364791288</v>
      </c>
    </row>
    <row r="5" spans="1:4" x14ac:dyDescent="0.2">
      <c r="A5" s="141" t="s">
        <v>261</v>
      </c>
      <c r="B5" s="120">
        <v>15</v>
      </c>
      <c r="C5" s="120">
        <v>13.666390728476822</v>
      </c>
      <c r="D5" s="120">
        <v>13.020971302428256</v>
      </c>
    </row>
    <row r="6" spans="1:4" x14ac:dyDescent="0.2">
      <c r="A6" s="141" t="s">
        <v>262</v>
      </c>
      <c r="B6" s="120">
        <v>5</v>
      </c>
      <c r="C6" s="120">
        <v>31.844453376205788</v>
      </c>
      <c r="D6" s="120">
        <v>30.25</v>
      </c>
    </row>
    <row r="7" spans="1:4" x14ac:dyDescent="0.2">
      <c r="A7" s="141" t="s">
        <v>263</v>
      </c>
      <c r="B7" s="120">
        <v>16</v>
      </c>
      <c r="C7" s="120">
        <v>20.910749185667754</v>
      </c>
      <c r="D7" s="120">
        <v>20.564657980456026</v>
      </c>
    </row>
    <row r="8" spans="1:4" x14ac:dyDescent="0.2">
      <c r="A8" s="141" t="s">
        <v>264</v>
      </c>
      <c r="B8" s="120">
        <v>23</v>
      </c>
      <c r="C8" s="120">
        <v>33.314801444043319</v>
      </c>
      <c r="D8" s="120">
        <v>33.292418772563174</v>
      </c>
    </row>
    <row r="9" spans="1:4" x14ac:dyDescent="0.2">
      <c r="A9" s="141" t="s">
        <v>265</v>
      </c>
      <c r="B9" s="120">
        <v>4</v>
      </c>
      <c r="C9" s="120">
        <v>31.231040979745643</v>
      </c>
      <c r="D9" s="120">
        <v>30.060527555346209</v>
      </c>
    </row>
    <row r="10" spans="1:4" x14ac:dyDescent="0.2">
      <c r="A10" s="141" t="s">
        <v>266</v>
      </c>
      <c r="B10" s="120">
        <v>6</v>
      </c>
      <c r="C10" s="120">
        <v>78.378042722305011</v>
      </c>
      <c r="D10" s="120">
        <v>72.436164927968207</v>
      </c>
    </row>
    <row r="11" spans="1:4" x14ac:dyDescent="0.2">
      <c r="A11" s="141" t="s">
        <v>267</v>
      </c>
      <c r="B11" s="120">
        <v>9</v>
      </c>
      <c r="C11" s="120">
        <v>31.501212611156024</v>
      </c>
      <c r="D11" s="120">
        <v>30.947049312853679</v>
      </c>
    </row>
    <row r="12" spans="1:4" x14ac:dyDescent="0.2">
      <c r="A12" s="141" t="s">
        <v>268</v>
      </c>
      <c r="B12" s="120">
        <v>8</v>
      </c>
      <c r="C12" s="120">
        <v>41.036391437308872</v>
      </c>
      <c r="D12" s="120">
        <v>40.118654434250764</v>
      </c>
    </row>
    <row r="13" spans="1:4" x14ac:dyDescent="0.2">
      <c r="A13" s="141" t="s">
        <v>269</v>
      </c>
      <c r="B13" s="120">
        <v>17</v>
      </c>
      <c r="C13" s="120">
        <v>31.984084880636605</v>
      </c>
      <c r="D13" s="120">
        <v>30.774867374005304</v>
      </c>
    </row>
    <row r="14" spans="1:4" x14ac:dyDescent="0.2">
      <c r="A14" s="141" t="s">
        <v>270</v>
      </c>
      <c r="B14" s="120">
        <v>20</v>
      </c>
      <c r="C14" s="120">
        <v>64.363269794721404</v>
      </c>
      <c r="D14" s="120">
        <v>61.718108504398828</v>
      </c>
    </row>
    <row r="15" spans="1:4" x14ac:dyDescent="0.2">
      <c r="A15" s="141" t="s">
        <v>271</v>
      </c>
      <c r="B15" s="120">
        <v>22</v>
      </c>
      <c r="C15" s="120">
        <v>13.740673668960522</v>
      </c>
      <c r="D15" s="120">
        <v>14.039116262223832</v>
      </c>
    </row>
    <row r="16" spans="1:4" x14ac:dyDescent="0.2">
      <c r="A16" s="141" t="s">
        <v>272</v>
      </c>
      <c r="B16" s="120">
        <v>10</v>
      </c>
      <c r="C16" s="120">
        <v>71.009600000000006</v>
      </c>
      <c r="D16" s="120">
        <v>69.448800000000006</v>
      </c>
    </row>
    <row r="17" spans="1:4" x14ac:dyDescent="0.2">
      <c r="A17" s="141" t="s">
        <v>273</v>
      </c>
      <c r="B17" s="120">
        <v>13</v>
      </c>
      <c r="C17" s="120">
        <v>35.850803366488144</v>
      </c>
      <c r="D17" s="120">
        <v>33.792272379495024</v>
      </c>
    </row>
    <row r="18" spans="1:4" x14ac:dyDescent="0.2">
      <c r="A18" s="141" t="s">
        <v>274</v>
      </c>
      <c r="B18" s="120">
        <v>24</v>
      </c>
      <c r="C18" s="120">
        <v>27.423011363636363</v>
      </c>
      <c r="D18" s="120">
        <v>27.634374999999999</v>
      </c>
    </row>
    <row r="19" spans="1:4" x14ac:dyDescent="0.2">
      <c r="A19" s="141" t="s">
        <v>275</v>
      </c>
      <c r="B19" s="120">
        <v>19</v>
      </c>
      <c r="C19" s="120">
        <v>39.476761619190405</v>
      </c>
      <c r="D19" s="120">
        <v>38.183283358320843</v>
      </c>
    </row>
    <row r="20" spans="1:4" x14ac:dyDescent="0.2">
      <c r="A20" s="141" t="s">
        <v>276</v>
      </c>
      <c r="B20" s="120">
        <v>18</v>
      </c>
      <c r="C20" s="120">
        <v>38.011980627071118</v>
      </c>
      <c r="D20" s="120">
        <v>37.576089727249553</v>
      </c>
    </row>
    <row r="21" spans="1:4" x14ac:dyDescent="0.2">
      <c r="A21" s="141" t="s">
        <v>277</v>
      </c>
      <c r="B21" s="120">
        <v>3</v>
      </c>
      <c r="C21" s="120">
        <v>26.017182130584192</v>
      </c>
      <c r="D21" s="120">
        <v>24.625429553264606</v>
      </c>
    </row>
    <row r="22" spans="1:4" x14ac:dyDescent="0.2">
      <c r="A22" s="141" t="s">
        <v>278</v>
      </c>
      <c r="B22" s="120">
        <v>1</v>
      </c>
      <c r="C22" s="120">
        <v>46.480381165919283</v>
      </c>
      <c r="D22" s="120">
        <v>43.29708520179372</v>
      </c>
    </row>
    <row r="23" spans="1:4" x14ac:dyDescent="0.2">
      <c r="A23" s="141" t="s">
        <v>279</v>
      </c>
      <c r="B23" s="120">
        <v>2</v>
      </c>
      <c r="C23" s="120">
        <v>24.75099785078293</v>
      </c>
      <c r="D23" s="120">
        <v>23.671169788148603</v>
      </c>
    </row>
    <row r="24" spans="1:4" x14ac:dyDescent="0.2">
      <c r="A24" s="141" t="s">
        <v>280</v>
      </c>
      <c r="B24" s="120">
        <v>7</v>
      </c>
      <c r="C24" s="120">
        <v>41.03357245337159</v>
      </c>
      <c r="D24" s="120">
        <v>40.0416068866571</v>
      </c>
    </row>
    <row r="25" spans="1:4" x14ac:dyDescent="0.2">
      <c r="A25" s="141" t="s">
        <v>281</v>
      </c>
      <c r="B25" s="120">
        <v>21</v>
      </c>
      <c r="C25" s="120">
        <v>17.171671896010757</v>
      </c>
      <c r="D25" s="120">
        <v>17.494845360824741</v>
      </c>
    </row>
    <row r="26" spans="1:4" x14ac:dyDescent="0.2">
      <c r="A26" s="141" t="s">
        <v>282</v>
      </c>
      <c r="B26" s="120">
        <v>12</v>
      </c>
      <c r="C26" s="120">
        <v>57.931323283082079</v>
      </c>
      <c r="D26" s="120">
        <v>55.020100502512562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workbookViewId="0">
      <selection activeCell="G1" sqref="G1"/>
    </sheetView>
  </sheetViews>
  <sheetFormatPr defaultRowHeight="12.75" x14ac:dyDescent="0.2"/>
  <cols>
    <col min="3" max="3" width="10.28515625" customWidth="1"/>
  </cols>
  <sheetData>
    <row r="1" spans="1:18" x14ac:dyDescent="0.2">
      <c r="A1" s="5"/>
      <c r="K1" s="28"/>
      <c r="L1" s="1"/>
      <c r="M1" s="1"/>
      <c r="N1" s="1"/>
    </row>
    <row r="2" spans="1:18" x14ac:dyDescent="0.2">
      <c r="A2" s="180" t="s">
        <v>64</v>
      </c>
      <c r="B2" s="181" t="s">
        <v>1</v>
      </c>
      <c r="C2" s="181" t="s">
        <v>0</v>
      </c>
      <c r="K2" s="28"/>
      <c r="P2" s="180" t="s">
        <v>65</v>
      </c>
      <c r="Q2" s="180" t="s">
        <v>53</v>
      </c>
      <c r="R2" s="181" t="s">
        <v>54</v>
      </c>
    </row>
    <row r="3" spans="1:18" x14ac:dyDescent="0.2">
      <c r="A3" s="182">
        <v>1921</v>
      </c>
      <c r="B3" s="183">
        <v>28.3</v>
      </c>
      <c r="C3" s="183">
        <v>27.4</v>
      </c>
      <c r="D3" s="60"/>
      <c r="E3" s="60"/>
      <c r="K3" s="28"/>
      <c r="P3" s="182">
        <v>1921</v>
      </c>
      <c r="Q3" s="183">
        <v>28.3</v>
      </c>
      <c r="R3" s="183">
        <v>27.4</v>
      </c>
    </row>
    <row r="4" spans="1:18" x14ac:dyDescent="0.2">
      <c r="A4" s="182">
        <v>1931</v>
      </c>
      <c r="B4" s="183">
        <v>27.9</v>
      </c>
      <c r="C4" s="183">
        <v>26.6</v>
      </c>
      <c r="D4" s="60"/>
      <c r="K4" s="28"/>
      <c r="P4" s="182">
        <v>1931</v>
      </c>
      <c r="Q4" s="183">
        <v>27.9</v>
      </c>
      <c r="R4" s="183">
        <v>26.6</v>
      </c>
    </row>
    <row r="5" spans="1:18" x14ac:dyDescent="0.2">
      <c r="A5" s="182">
        <v>1948</v>
      </c>
      <c r="B5" s="183">
        <v>30.2</v>
      </c>
      <c r="C5" s="183">
        <v>28.4</v>
      </c>
      <c r="D5" s="60"/>
      <c r="K5" s="28"/>
      <c r="P5" s="182">
        <v>1948</v>
      </c>
      <c r="Q5" s="183">
        <v>30.2</v>
      </c>
      <c r="R5" s="183">
        <v>28.4</v>
      </c>
    </row>
    <row r="6" spans="1:18" x14ac:dyDescent="0.2">
      <c r="A6" s="182">
        <v>1953</v>
      </c>
      <c r="B6" s="183">
        <v>30.8</v>
      </c>
      <c r="C6" s="183">
        <v>29</v>
      </c>
      <c r="D6" s="60"/>
      <c r="K6" s="28"/>
      <c r="P6" s="182">
        <v>1953</v>
      </c>
      <c r="Q6" s="183">
        <v>30.8</v>
      </c>
      <c r="R6" s="183">
        <v>29</v>
      </c>
    </row>
    <row r="7" spans="1:18" x14ac:dyDescent="0.2">
      <c r="A7" s="182">
        <v>1961</v>
      </c>
      <c r="B7" s="183">
        <v>32.1</v>
      </c>
      <c r="C7" s="183">
        <v>30.4</v>
      </c>
      <c r="D7" s="60"/>
      <c r="K7" s="28"/>
      <c r="P7" s="182">
        <v>1961</v>
      </c>
      <c r="Q7" s="183">
        <v>32.1</v>
      </c>
      <c r="R7" s="183">
        <v>30.4</v>
      </c>
    </row>
    <row r="8" spans="1:18" x14ac:dyDescent="0.2">
      <c r="A8" s="182">
        <v>1971</v>
      </c>
      <c r="B8" s="183">
        <v>34.5</v>
      </c>
      <c r="C8" s="183">
        <v>32.700000000000003</v>
      </c>
      <c r="D8" s="60"/>
      <c r="K8" s="28"/>
      <c r="P8" s="182">
        <v>1971</v>
      </c>
      <c r="Q8" s="183">
        <v>34.5</v>
      </c>
      <c r="R8" s="183">
        <v>32.700000000000003</v>
      </c>
    </row>
    <row r="9" spans="1:18" x14ac:dyDescent="0.2">
      <c r="A9" s="182">
        <v>1981</v>
      </c>
      <c r="B9" s="183">
        <v>36.299999999999997</v>
      </c>
      <c r="C9" s="183">
        <v>34.5</v>
      </c>
      <c r="D9" s="60"/>
      <c r="K9" s="28"/>
      <c r="P9" s="182">
        <v>1981</v>
      </c>
      <c r="Q9" s="183">
        <v>36.299999999999997</v>
      </c>
      <c r="R9" s="183">
        <v>34.5</v>
      </c>
    </row>
    <row r="10" spans="1:18" x14ac:dyDescent="0.2">
      <c r="A10" s="182">
        <v>1991</v>
      </c>
      <c r="B10" s="183">
        <v>38</v>
      </c>
      <c r="C10" s="183">
        <v>35.9</v>
      </c>
      <c r="D10" s="60"/>
      <c r="K10" s="28"/>
      <c r="P10" s="182">
        <v>1991</v>
      </c>
      <c r="Q10" s="183">
        <v>38</v>
      </c>
      <c r="R10" s="183">
        <v>35.9</v>
      </c>
    </row>
    <row r="11" spans="1:18" x14ac:dyDescent="0.2">
      <c r="A11" s="182">
        <v>2002</v>
      </c>
      <c r="B11" s="183">
        <v>41.5</v>
      </c>
      <c r="C11" s="183">
        <v>39</v>
      </c>
      <c r="D11" s="60"/>
      <c r="K11" s="28"/>
      <c r="P11" s="182">
        <v>2002</v>
      </c>
      <c r="Q11" s="183">
        <v>41.5</v>
      </c>
      <c r="R11" s="183">
        <v>39</v>
      </c>
    </row>
    <row r="12" spans="1:18" x14ac:dyDescent="0.2">
      <c r="A12" s="182">
        <v>2011</v>
      </c>
      <c r="B12" s="183">
        <v>43.5</v>
      </c>
      <c r="C12" s="183">
        <v>40.799999999999997</v>
      </c>
      <c r="D12" s="60"/>
      <c r="K12" s="28"/>
      <c r="L12" s="15"/>
      <c r="M12" s="15"/>
      <c r="N12" s="15"/>
      <c r="O12" s="15"/>
      <c r="P12" s="182">
        <v>2011</v>
      </c>
      <c r="Q12" s="183">
        <v>43.5</v>
      </c>
      <c r="R12" s="183">
        <v>40.799999999999997</v>
      </c>
    </row>
    <row r="13" spans="1:18" x14ac:dyDescent="0.2">
      <c r="A13" s="184">
        <v>2022</v>
      </c>
      <c r="B13" s="183">
        <v>45.2</v>
      </c>
      <c r="C13" s="183">
        <v>42.4</v>
      </c>
      <c r="D13" s="60"/>
      <c r="E13" s="60"/>
      <c r="F13" s="30"/>
      <c r="K13" s="28"/>
      <c r="P13" s="185">
        <v>2022</v>
      </c>
      <c r="Q13" s="183">
        <v>45.2</v>
      </c>
      <c r="R13" s="183">
        <v>42.4</v>
      </c>
    </row>
    <row r="14" spans="1:18" x14ac:dyDescent="0.2">
      <c r="A14" s="44"/>
      <c r="B14" s="39"/>
      <c r="C14" s="39"/>
      <c r="E14" s="30"/>
      <c r="F14" s="30"/>
      <c r="K14" s="28"/>
      <c r="P14" s="38"/>
      <c r="Q14" s="39"/>
      <c r="R14" s="39"/>
    </row>
    <row r="15" spans="1:18" x14ac:dyDescent="0.2">
      <c r="A15" s="38"/>
      <c r="B15" s="39"/>
      <c r="C15" s="39"/>
      <c r="K15" s="28"/>
      <c r="P15" s="38"/>
      <c r="Q15" s="39"/>
      <c r="R15" s="39"/>
    </row>
    <row r="16" spans="1:18" x14ac:dyDescent="0.2">
      <c r="B16" s="33" t="s">
        <v>153</v>
      </c>
      <c r="C16" s="39"/>
      <c r="D16" s="32"/>
      <c r="E16" s="32"/>
      <c r="F16" s="32"/>
      <c r="G16" s="15"/>
      <c r="K16" s="28"/>
      <c r="M16" s="9" t="s">
        <v>283</v>
      </c>
      <c r="O16" s="10"/>
      <c r="P16" s="38"/>
      <c r="Q16" s="39"/>
      <c r="R16" s="39"/>
    </row>
    <row r="17" spans="1:14" x14ac:dyDescent="0.2">
      <c r="A17" s="3"/>
      <c r="B17" s="3"/>
      <c r="C17" s="3"/>
      <c r="D17" s="15"/>
      <c r="K17" s="28"/>
      <c r="L17" s="15"/>
      <c r="M17" s="15"/>
      <c r="N17" s="15"/>
    </row>
    <row r="18" spans="1:14" x14ac:dyDescent="0.2">
      <c r="A18" s="15"/>
      <c r="B18" s="15"/>
      <c r="C18" s="15"/>
      <c r="D18" s="15"/>
      <c r="K18" s="28"/>
    </row>
    <row r="19" spans="1:14" x14ac:dyDescent="0.2">
      <c r="B19" s="5"/>
      <c r="K19" s="28"/>
    </row>
    <row r="20" spans="1:14" x14ac:dyDescent="0.2">
      <c r="B20" s="5"/>
      <c r="K20" s="28"/>
    </row>
    <row r="21" spans="1:14" x14ac:dyDescent="0.2">
      <c r="K21" s="28"/>
    </row>
    <row r="22" spans="1:14" x14ac:dyDescent="0.2">
      <c r="K22" s="28"/>
    </row>
    <row r="23" spans="1:14" x14ac:dyDescent="0.2">
      <c r="K23" s="28"/>
    </row>
    <row r="24" spans="1:14" x14ac:dyDescent="0.2">
      <c r="K24" s="28"/>
    </row>
    <row r="25" spans="1:14" x14ac:dyDescent="0.2">
      <c r="K25" s="28"/>
    </row>
    <row r="26" spans="1:14" x14ac:dyDescent="0.2">
      <c r="K26" s="28"/>
    </row>
    <row r="27" spans="1:14" x14ac:dyDescent="0.2">
      <c r="A27" s="2"/>
      <c r="K27" s="28"/>
    </row>
    <row r="28" spans="1:14" x14ac:dyDescent="0.2">
      <c r="K28" s="28"/>
    </row>
    <row r="29" spans="1:14" x14ac:dyDescent="0.2">
      <c r="A29" s="10"/>
      <c r="K29" s="28"/>
    </row>
    <row r="30" spans="1:14" x14ac:dyDescent="0.2">
      <c r="K30" s="28"/>
    </row>
    <row r="31" spans="1:14" x14ac:dyDescent="0.2">
      <c r="K31" s="28"/>
    </row>
    <row r="32" spans="1:14" x14ac:dyDescent="0.2">
      <c r="K32" s="28"/>
    </row>
    <row r="33" spans="1:17" x14ac:dyDescent="0.2">
      <c r="K33" s="28"/>
    </row>
    <row r="34" spans="1:17" x14ac:dyDescent="0.2">
      <c r="E34" s="2"/>
      <c r="K34" s="28"/>
    </row>
    <row r="35" spans="1:17" x14ac:dyDescent="0.2">
      <c r="E35" s="2"/>
      <c r="K35" s="28"/>
    </row>
    <row r="36" spans="1:17" x14ac:dyDescent="0.2">
      <c r="B36" s="7" t="s">
        <v>154</v>
      </c>
      <c r="C36" s="12"/>
      <c r="D36" s="12"/>
      <c r="E36" s="12"/>
      <c r="F36" s="10"/>
      <c r="K36" s="28"/>
      <c r="M36" s="7" t="s">
        <v>156</v>
      </c>
    </row>
    <row r="37" spans="1:17" x14ac:dyDescent="0.2">
      <c r="C37" s="12"/>
      <c r="D37" s="12"/>
      <c r="E37" s="12"/>
      <c r="F37" s="12"/>
      <c r="K37" s="28"/>
      <c r="N37" s="12"/>
      <c r="O37" s="12"/>
      <c r="P37" s="12"/>
      <c r="Q37" s="12"/>
    </row>
    <row r="38" spans="1:17" x14ac:dyDescent="0.2">
      <c r="B38" s="12"/>
      <c r="C38" s="31"/>
      <c r="D38" s="12"/>
      <c r="E38" s="12"/>
      <c r="F38" s="12"/>
      <c r="K38" s="1"/>
    </row>
    <row r="39" spans="1:17" x14ac:dyDescent="0.2">
      <c r="K39" s="1"/>
      <c r="M39" s="27"/>
    </row>
    <row r="41" spans="1:17" x14ac:dyDescent="0.2">
      <c r="A41" s="1"/>
      <c r="B41" s="27"/>
      <c r="C41" s="1"/>
      <c r="D41" s="1"/>
      <c r="E41" s="1"/>
      <c r="F41" s="1"/>
      <c r="G41" s="1"/>
      <c r="H41" s="1"/>
      <c r="I41" s="1"/>
      <c r="J41" s="1"/>
    </row>
    <row r="212" spans="1:1" x14ac:dyDescent="0.2">
      <c r="A212" s="25" t="s">
        <v>75</v>
      </c>
    </row>
    <row r="213" spans="1:1" x14ac:dyDescent="0.2">
      <c r="A213" s="25" t="s">
        <v>76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2"/>
  <sheetViews>
    <sheetView workbookViewId="0"/>
  </sheetViews>
  <sheetFormatPr defaultRowHeight="12.75" x14ac:dyDescent="0.2"/>
  <cols>
    <col min="1" max="1" width="42.85546875" customWidth="1"/>
    <col min="3" max="3" width="11.42578125" bestFit="1" customWidth="1"/>
    <col min="5" max="5" width="11.42578125" bestFit="1" customWidth="1"/>
  </cols>
  <sheetData>
    <row r="2" spans="1:28" ht="15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28" ht="15.75" x14ac:dyDescent="0.25">
      <c r="A3" s="63" t="s">
        <v>161</v>
      </c>
      <c r="B3" s="70"/>
      <c r="C3" s="70"/>
      <c r="D3" s="70"/>
      <c r="E3" s="70"/>
      <c r="F3" s="70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</row>
    <row r="4" spans="1:28" ht="15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</row>
    <row r="5" spans="1:28" ht="15" x14ac:dyDescent="0.2">
      <c r="A5" s="11"/>
      <c r="B5" s="238">
        <v>2015</v>
      </c>
      <c r="C5" s="239"/>
      <c r="D5" s="238">
        <v>2022</v>
      </c>
      <c r="E5" s="23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</row>
    <row r="6" spans="1:28" ht="15" x14ac:dyDescent="0.2">
      <c r="A6" s="11"/>
      <c r="B6" s="205" t="s">
        <v>10</v>
      </c>
      <c r="C6" s="205" t="s">
        <v>11</v>
      </c>
      <c r="D6" s="205" t="s">
        <v>10</v>
      </c>
      <c r="E6" s="205" t="s">
        <v>11</v>
      </c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</row>
    <row r="7" spans="1:28" ht="15" x14ac:dyDescent="0.2">
      <c r="A7" s="206" t="s">
        <v>105</v>
      </c>
      <c r="B7" s="207">
        <v>44.069631000000001</v>
      </c>
      <c r="C7" s="207">
        <v>41.307285999999998</v>
      </c>
      <c r="D7" s="207">
        <v>45.154733</v>
      </c>
      <c r="E7" s="207">
        <v>42.401938999999999</v>
      </c>
      <c r="F7" s="69"/>
      <c r="G7" s="142"/>
      <c r="H7" s="142"/>
      <c r="I7" s="6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</row>
    <row r="8" spans="1:28" ht="15" x14ac:dyDescent="0.2">
      <c r="A8" s="186" t="s">
        <v>110</v>
      </c>
      <c r="B8" s="187">
        <v>157.855295888245</v>
      </c>
      <c r="C8" s="187">
        <v>116.60323661654</v>
      </c>
      <c r="D8" s="187">
        <v>172.313242265676</v>
      </c>
      <c r="E8" s="187">
        <v>128.31633913716701</v>
      </c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</row>
    <row r="9" spans="1:28" ht="15" x14ac:dyDescent="0.2">
      <c r="A9" s="187" t="s">
        <v>107</v>
      </c>
      <c r="B9" s="187">
        <v>61.4</v>
      </c>
      <c r="C9" s="187">
        <v>65.2</v>
      </c>
      <c r="D9" s="187">
        <v>56.094369182563803</v>
      </c>
      <c r="E9" s="187">
        <v>58.720972555871001</v>
      </c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</row>
    <row r="10" spans="1:28" ht="15" x14ac:dyDescent="0.2">
      <c r="A10" s="188" t="s">
        <v>106</v>
      </c>
      <c r="B10" s="187">
        <v>52.991469156864</v>
      </c>
      <c r="C10" s="187">
        <v>46.085355464563001</v>
      </c>
      <c r="D10" s="187">
        <v>61.296305893327002</v>
      </c>
      <c r="E10" s="187">
        <v>53.359205346525002</v>
      </c>
      <c r="F10" s="29"/>
      <c r="G10" s="6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</row>
    <row r="11" spans="1:28" ht="15" x14ac:dyDescent="0.2">
      <c r="A11" s="188" t="s">
        <v>108</v>
      </c>
      <c r="B11" s="187">
        <v>20.847124449772998</v>
      </c>
      <c r="C11" s="187">
        <v>22.238461749852</v>
      </c>
      <c r="D11" s="187">
        <v>21.911220831350001</v>
      </c>
      <c r="E11" s="187">
        <v>23.391331629458001</v>
      </c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</row>
    <row r="12" spans="1:28" ht="15" x14ac:dyDescent="0.2">
      <c r="A12" s="188" t="s">
        <v>292</v>
      </c>
      <c r="B12" s="187">
        <v>32.144344707089999</v>
      </c>
      <c r="C12" s="187">
        <v>23.846893714709999</v>
      </c>
      <c r="D12" s="187">
        <v>39.385085061976</v>
      </c>
      <c r="E12" s="187">
        <v>29.967873717065999</v>
      </c>
      <c r="G12" s="6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</row>
    <row r="13" spans="1:28" ht="15" x14ac:dyDescent="0.2">
      <c r="A13" s="189"/>
      <c r="B13" s="190"/>
      <c r="C13" s="190"/>
      <c r="D13" s="190"/>
      <c r="E13" s="190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</row>
    <row r="14" spans="1:28" ht="15" x14ac:dyDescent="0.2">
      <c r="A14" s="11" t="s">
        <v>113</v>
      </c>
      <c r="B14" s="11"/>
      <c r="C14" s="11"/>
      <c r="D14" s="11"/>
      <c r="E14" s="11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</row>
    <row r="15" spans="1:28" ht="15" x14ac:dyDescent="0.2">
      <c r="A15" s="11"/>
      <c r="B15" s="11"/>
      <c r="C15" s="11"/>
      <c r="D15" s="11"/>
      <c r="E15" s="11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</row>
    <row r="16" spans="1:28" ht="15" x14ac:dyDescent="0.2">
      <c r="A16" s="51"/>
      <c r="B16" s="51"/>
      <c r="C16" s="51"/>
      <c r="D16" s="51"/>
      <c r="E16" s="51"/>
      <c r="F16" s="262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</row>
    <row r="17" spans="1:28" ht="15" x14ac:dyDescent="0.2">
      <c r="A17" s="11"/>
      <c r="B17" s="11"/>
      <c r="C17" s="11"/>
      <c r="D17" s="11"/>
      <c r="E17" s="11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</row>
    <row r="18" spans="1:28" ht="15" x14ac:dyDescent="0.2">
      <c r="A18" s="4" t="s">
        <v>162</v>
      </c>
      <c r="B18" s="11"/>
      <c r="C18" s="11"/>
      <c r="D18" s="11"/>
      <c r="E18" s="11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</row>
    <row r="19" spans="1:28" ht="15" x14ac:dyDescent="0.2">
      <c r="A19" s="11"/>
      <c r="B19" s="11"/>
      <c r="C19" s="11"/>
      <c r="D19" s="11"/>
      <c r="E19" s="11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</row>
    <row r="20" spans="1:28" ht="15" x14ac:dyDescent="0.2">
      <c r="A20" s="11"/>
      <c r="B20" s="238">
        <v>2015</v>
      </c>
      <c r="C20" s="239"/>
      <c r="D20" s="238">
        <v>2022</v>
      </c>
      <c r="E20" s="23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</row>
    <row r="21" spans="1:28" ht="15" x14ac:dyDescent="0.2">
      <c r="A21" s="11"/>
      <c r="B21" s="208" t="s">
        <v>53</v>
      </c>
      <c r="C21" s="208" t="s">
        <v>54</v>
      </c>
      <c r="D21" s="208" t="s">
        <v>53</v>
      </c>
      <c r="E21" s="208" t="s">
        <v>54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</row>
    <row r="22" spans="1:28" ht="15" x14ac:dyDescent="0.2">
      <c r="A22" s="206" t="s">
        <v>109</v>
      </c>
      <c r="B22" s="207">
        <v>44.069631000000001</v>
      </c>
      <c r="C22" s="207">
        <v>41.307285999999998</v>
      </c>
      <c r="D22" s="207">
        <v>45.154733</v>
      </c>
      <c r="E22" s="207">
        <v>42.401938999999999</v>
      </c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</row>
    <row r="23" spans="1:28" ht="15" x14ac:dyDescent="0.2">
      <c r="A23" s="186" t="s">
        <v>111</v>
      </c>
      <c r="B23" s="187">
        <v>157.855295888245</v>
      </c>
      <c r="C23" s="187">
        <v>116.60323661654</v>
      </c>
      <c r="D23" s="187">
        <v>172.313242265676</v>
      </c>
      <c r="E23" s="187">
        <v>128.31633913716701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</row>
    <row r="24" spans="1:28" ht="15" x14ac:dyDescent="0.2">
      <c r="A24" s="186" t="s">
        <v>112</v>
      </c>
      <c r="B24" s="187">
        <v>61.4</v>
      </c>
      <c r="C24" s="187">
        <v>65.2</v>
      </c>
      <c r="D24" s="187">
        <v>56.094369182563803</v>
      </c>
      <c r="E24" s="187">
        <v>58.720972555871001</v>
      </c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</row>
    <row r="25" spans="1:28" ht="15" x14ac:dyDescent="0.2">
      <c r="A25" s="191" t="s">
        <v>114</v>
      </c>
      <c r="B25" s="187">
        <v>52.991469156864</v>
      </c>
      <c r="C25" s="187">
        <v>46.085355464563001</v>
      </c>
      <c r="D25" s="187">
        <v>61.296305893327002</v>
      </c>
      <c r="E25" s="187">
        <v>53.359205346525002</v>
      </c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</row>
    <row r="26" spans="1:28" ht="15" x14ac:dyDescent="0.2">
      <c r="A26" s="186" t="s">
        <v>115</v>
      </c>
      <c r="B26" s="187">
        <v>20.847124449772998</v>
      </c>
      <c r="C26" s="187">
        <v>22.238461749852</v>
      </c>
      <c r="D26" s="187">
        <v>21.911220831350001</v>
      </c>
      <c r="E26" s="187">
        <v>23.391331629458001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</row>
    <row r="27" spans="1:28" ht="15" x14ac:dyDescent="0.2">
      <c r="A27" s="186" t="s">
        <v>116</v>
      </c>
      <c r="B27" s="187">
        <v>32.144344707089999</v>
      </c>
      <c r="C27" s="187">
        <v>23.846893714709999</v>
      </c>
      <c r="D27" s="187">
        <v>39.385085061976</v>
      </c>
      <c r="E27" s="187">
        <v>29.967873717065999</v>
      </c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</row>
    <row r="28" spans="1:28" ht="15" x14ac:dyDescent="0.2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</row>
    <row r="29" spans="1:28" ht="15" x14ac:dyDescent="0.2">
      <c r="A29" s="10" t="s">
        <v>297</v>
      </c>
      <c r="B29" s="69"/>
      <c r="C29" s="69"/>
      <c r="D29" s="69"/>
      <c r="E29" s="6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</row>
    <row r="30" spans="1:28" ht="15" x14ac:dyDescent="0.2">
      <c r="B30" s="69"/>
      <c r="C30" s="69"/>
      <c r="D30" s="69"/>
      <c r="E30" s="6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</row>
    <row r="31" spans="1:28" ht="15" x14ac:dyDescent="0.2">
      <c r="A31" s="29"/>
      <c r="B31" s="69"/>
      <c r="C31" s="69"/>
      <c r="D31" s="69"/>
      <c r="E31" s="6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</row>
    <row r="32" spans="1:28" ht="15" x14ac:dyDescent="0.2">
      <c r="A32" s="29"/>
      <c r="B32" s="69"/>
      <c r="C32" s="69"/>
      <c r="D32" s="69"/>
      <c r="E32" s="6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</row>
    <row r="33" spans="1:28" ht="15" x14ac:dyDescent="0.2">
      <c r="B33" s="69"/>
      <c r="C33" s="69"/>
      <c r="D33" s="69"/>
      <c r="E33" s="6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</row>
    <row r="34" spans="1:28" ht="15" x14ac:dyDescent="0.2">
      <c r="A34" s="29"/>
      <c r="B34" s="69"/>
      <c r="C34" s="69"/>
      <c r="D34" s="69"/>
      <c r="E34" s="6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</row>
    <row r="35" spans="1:28" ht="15" x14ac:dyDescent="0.2">
      <c r="A35" s="29"/>
      <c r="B35" s="69"/>
      <c r="C35" s="69"/>
      <c r="D35" s="69"/>
      <c r="E35" s="6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</row>
    <row r="36" spans="1:28" ht="15" x14ac:dyDescent="0.2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</row>
    <row r="37" spans="1:28" ht="15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</row>
    <row r="38" spans="1:28" ht="15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</row>
    <row r="39" spans="1:28" ht="15" x14ac:dyDescent="0.2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</row>
    <row r="40" spans="1:28" ht="15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</row>
    <row r="41" spans="1:28" ht="15" x14ac:dyDescent="0.2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</row>
    <row r="42" spans="1:28" ht="15" x14ac:dyDescent="0.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</row>
  </sheetData>
  <mergeCells count="4">
    <mergeCell ref="B5:C5"/>
    <mergeCell ref="D5:E5"/>
    <mergeCell ref="B20:C20"/>
    <mergeCell ref="D20:E20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workbookViewId="0"/>
  </sheetViews>
  <sheetFormatPr defaultRowHeight="12.75" x14ac:dyDescent="0.2"/>
  <cols>
    <col min="2" max="2" width="12" bestFit="1" customWidth="1"/>
  </cols>
  <sheetData>
    <row r="1" spans="1:23" x14ac:dyDescent="0.2">
      <c r="M1" s="28"/>
    </row>
    <row r="2" spans="1:23" x14ac:dyDescent="0.2">
      <c r="M2" s="28"/>
    </row>
    <row r="3" spans="1:23" x14ac:dyDescent="0.2">
      <c r="M3" s="28"/>
    </row>
    <row r="4" spans="1:23" x14ac:dyDescent="0.2">
      <c r="E4" s="4" t="s">
        <v>157</v>
      </c>
      <c r="F4" s="4"/>
      <c r="G4" s="4"/>
      <c r="H4" s="4"/>
      <c r="I4" s="4"/>
      <c r="J4" s="4"/>
      <c r="K4" s="4"/>
      <c r="L4" s="4"/>
      <c r="M4" s="28"/>
      <c r="S4" s="4" t="s">
        <v>159</v>
      </c>
      <c r="T4" s="10"/>
      <c r="U4" s="10"/>
      <c r="V4" s="10"/>
      <c r="W4" s="10"/>
    </row>
    <row r="5" spans="1:23" x14ac:dyDescent="0.2">
      <c r="M5" s="28"/>
      <c r="P5" s="67" t="s">
        <v>8</v>
      </c>
    </row>
    <row r="6" spans="1:23" x14ac:dyDescent="0.2">
      <c r="A6">
        <v>2022</v>
      </c>
      <c r="M6" s="28"/>
    </row>
    <row r="7" spans="1:23" x14ac:dyDescent="0.2">
      <c r="A7" s="181" t="s">
        <v>12</v>
      </c>
      <c r="B7" s="181" t="s">
        <v>138</v>
      </c>
      <c r="C7" s="181" t="s">
        <v>1</v>
      </c>
      <c r="M7" s="28"/>
      <c r="O7" s="180" t="s">
        <v>66</v>
      </c>
      <c r="P7" s="181" t="s">
        <v>54</v>
      </c>
      <c r="Q7" s="180" t="s">
        <v>53</v>
      </c>
    </row>
    <row r="8" spans="1:23" x14ac:dyDescent="0.2">
      <c r="A8" s="71" t="s">
        <v>55</v>
      </c>
      <c r="B8" s="10">
        <v>4.9566240859312778</v>
      </c>
      <c r="C8" s="19">
        <v>-4.4137597821392234</v>
      </c>
      <c r="M8" s="28"/>
      <c r="O8" s="71" t="s">
        <v>55</v>
      </c>
      <c r="P8" s="25">
        <v>4.9566240859312778</v>
      </c>
      <c r="Q8" s="25">
        <v>-4.4137597821392234</v>
      </c>
    </row>
    <row r="9" spans="1:23" x14ac:dyDescent="0.2">
      <c r="A9" s="72" t="s">
        <v>27</v>
      </c>
      <c r="B9" s="10">
        <v>5.1145768937783611</v>
      </c>
      <c r="C9" s="20">
        <v>-4.5651203139069256</v>
      </c>
      <c r="M9" s="28"/>
      <c r="O9" s="72" t="s">
        <v>27</v>
      </c>
      <c r="P9" s="25">
        <v>5.1145768937783611</v>
      </c>
      <c r="Q9" s="25">
        <v>-4.5651203139069256</v>
      </c>
    </row>
    <row r="10" spans="1:23" x14ac:dyDescent="0.2">
      <c r="A10" s="73" t="s">
        <v>13</v>
      </c>
      <c r="B10" s="10">
        <v>5.1590697708957176</v>
      </c>
      <c r="C10" s="20">
        <v>-4.5850908851326126</v>
      </c>
      <c r="M10" s="28"/>
      <c r="O10" s="73" t="s">
        <v>13</v>
      </c>
      <c r="P10" s="25">
        <v>5.1590697708957176</v>
      </c>
      <c r="Q10" s="25">
        <v>-4.5850908851326126</v>
      </c>
    </row>
    <row r="11" spans="1:23" x14ac:dyDescent="0.2">
      <c r="A11" s="74" t="s">
        <v>14</v>
      </c>
      <c r="B11" s="10">
        <v>5.3523260368727756</v>
      </c>
      <c r="C11" s="20">
        <v>-4.8129955124779471</v>
      </c>
      <c r="M11" s="28"/>
      <c r="O11" s="74" t="s">
        <v>14</v>
      </c>
      <c r="P11" s="25">
        <v>5.3523260368727756</v>
      </c>
      <c r="Q11" s="25">
        <v>-4.8129955124779471</v>
      </c>
    </row>
    <row r="12" spans="1:23" x14ac:dyDescent="0.2">
      <c r="A12" s="74" t="s">
        <v>15</v>
      </c>
      <c r="B12" s="10">
        <v>5.3222206339275822</v>
      </c>
      <c r="C12" s="20">
        <v>-4.8342837900161788</v>
      </c>
      <c r="M12" s="28"/>
      <c r="O12" s="74" t="s">
        <v>15</v>
      </c>
      <c r="P12" s="25">
        <v>5.3222206339275822</v>
      </c>
      <c r="Q12" s="25">
        <v>-4.8342837900161788</v>
      </c>
    </row>
    <row r="13" spans="1:23" x14ac:dyDescent="0.2">
      <c r="A13" s="74" t="s">
        <v>16</v>
      </c>
      <c r="B13" s="10">
        <v>5.8915623806845225</v>
      </c>
      <c r="C13" s="20">
        <v>-5.3490970051463744</v>
      </c>
      <c r="M13" s="28"/>
      <c r="O13" s="74" t="s">
        <v>16</v>
      </c>
      <c r="P13" s="25">
        <v>5.8915623806845225</v>
      </c>
      <c r="Q13" s="25">
        <v>-5.3490970051463744</v>
      </c>
    </row>
    <row r="14" spans="1:23" x14ac:dyDescent="0.2">
      <c r="A14" s="74" t="s">
        <v>17</v>
      </c>
      <c r="B14" s="10">
        <v>6.3057359920147968</v>
      </c>
      <c r="C14" s="20">
        <v>-5.7936032679116556</v>
      </c>
      <c r="M14" s="28"/>
      <c r="O14" s="74" t="s">
        <v>17</v>
      </c>
      <c r="P14" s="25">
        <v>6.3057359920147968</v>
      </c>
      <c r="Q14" s="25">
        <v>-5.7936032679116556</v>
      </c>
    </row>
    <row r="15" spans="1:23" x14ac:dyDescent="0.2">
      <c r="A15" s="74" t="s">
        <v>18</v>
      </c>
      <c r="B15" s="10">
        <v>7.0644354633602084</v>
      </c>
      <c r="C15" s="20">
        <v>-6.5368481929122035</v>
      </c>
      <c r="M15" s="28"/>
      <c r="O15" s="74" t="s">
        <v>18</v>
      </c>
      <c r="P15" s="25">
        <v>7.0644354633602084</v>
      </c>
      <c r="Q15" s="25">
        <v>-6.5368481929122035</v>
      </c>
    </row>
    <row r="16" spans="1:23" x14ac:dyDescent="0.2">
      <c r="A16" s="74" t="s">
        <v>19</v>
      </c>
      <c r="B16" s="10">
        <v>7.3772779393919148</v>
      </c>
      <c r="C16" s="20">
        <v>-6.8443715638977745</v>
      </c>
      <c r="M16" s="28"/>
      <c r="O16" s="74" t="s">
        <v>19</v>
      </c>
      <c r="P16" s="25">
        <v>7.3772779393919148</v>
      </c>
      <c r="Q16" s="25">
        <v>-6.8443715638977745</v>
      </c>
    </row>
    <row r="17" spans="1:22" x14ac:dyDescent="0.2">
      <c r="A17" s="74" t="s">
        <v>20</v>
      </c>
      <c r="B17" s="10">
        <v>7.3610030761348009</v>
      </c>
      <c r="C17" s="20">
        <v>-6.9684994985395416</v>
      </c>
      <c r="M17" s="28"/>
      <c r="O17" s="74" t="s">
        <v>20</v>
      </c>
      <c r="P17" s="25">
        <v>7.3610030761348009</v>
      </c>
      <c r="Q17" s="25">
        <v>-6.9684994985395416</v>
      </c>
    </row>
    <row r="18" spans="1:22" x14ac:dyDescent="0.2">
      <c r="A18" s="74" t="s">
        <v>21</v>
      </c>
      <c r="B18" s="10">
        <v>6.9156101928911635</v>
      </c>
      <c r="C18" s="20">
        <v>-6.7230254536936043</v>
      </c>
      <c r="M18" s="28"/>
      <c r="O18" s="74" t="s">
        <v>21</v>
      </c>
      <c r="P18" s="25">
        <v>6.9156101928911635</v>
      </c>
      <c r="Q18" s="25">
        <v>-6.7230254536936043</v>
      </c>
    </row>
    <row r="19" spans="1:22" x14ac:dyDescent="0.2">
      <c r="A19" s="74" t="s">
        <v>22</v>
      </c>
      <c r="B19" s="10">
        <v>6.7028612199711759</v>
      </c>
      <c r="C19" s="20">
        <v>-6.8007701261337763</v>
      </c>
      <c r="M19" s="28"/>
      <c r="O19" s="74" t="s">
        <v>22</v>
      </c>
      <c r="P19" s="25">
        <v>6.7028612199711759</v>
      </c>
      <c r="Q19" s="25">
        <v>-6.8007701261337763</v>
      </c>
    </row>
    <row r="20" spans="1:22" x14ac:dyDescent="0.2">
      <c r="A20" s="74" t="s">
        <v>23</v>
      </c>
      <c r="B20" s="10">
        <v>6.8964268939949465</v>
      </c>
      <c r="C20" s="20">
        <v>-7.2917474981881547</v>
      </c>
      <c r="M20" s="28"/>
      <c r="O20" s="74" t="s">
        <v>23</v>
      </c>
      <c r="P20" s="25">
        <v>6.8964268939949465</v>
      </c>
      <c r="Q20" s="25">
        <v>-7.2917474981881547</v>
      </c>
    </row>
    <row r="21" spans="1:22" x14ac:dyDescent="0.2">
      <c r="A21" s="74" t="s">
        <v>24</v>
      </c>
      <c r="B21" s="10">
        <v>7.1447577922869527</v>
      </c>
      <c r="C21" s="20">
        <v>-7.9420502046105081</v>
      </c>
      <c r="M21" s="28"/>
      <c r="O21" s="74" t="s">
        <v>24</v>
      </c>
      <c r="P21" s="25">
        <v>7.1447577922869527</v>
      </c>
      <c r="Q21" s="25">
        <v>-7.9420502046105081</v>
      </c>
    </row>
    <row r="22" spans="1:22" x14ac:dyDescent="0.2">
      <c r="A22" s="74" t="s">
        <v>25</v>
      </c>
      <c r="B22" s="10">
        <v>5.9295267480162304</v>
      </c>
      <c r="C22" s="20">
        <v>-7.1079128264068343</v>
      </c>
      <c r="M22" s="28"/>
      <c r="O22" s="74" t="s">
        <v>25</v>
      </c>
      <c r="P22" s="25">
        <v>5.9295267480162304</v>
      </c>
      <c r="Q22" s="25">
        <v>-7.1079128264068343</v>
      </c>
    </row>
    <row r="23" spans="1:22" x14ac:dyDescent="0.2">
      <c r="A23" s="75" t="s">
        <v>26</v>
      </c>
      <c r="B23" s="10">
        <v>6.5059848798475741</v>
      </c>
      <c r="C23" s="21">
        <v>-9.4308240788866851</v>
      </c>
      <c r="M23" s="28"/>
      <c r="O23" s="75" t="s">
        <v>26</v>
      </c>
      <c r="P23" s="25">
        <v>6.5059848798475741</v>
      </c>
      <c r="Q23" s="25">
        <v>-9.4308240788866851</v>
      </c>
      <c r="T23" s="10"/>
      <c r="U23" s="10"/>
      <c r="V23" s="10"/>
    </row>
    <row r="24" spans="1:22" x14ac:dyDescent="0.2">
      <c r="C24" s="18"/>
      <c r="M24" s="28"/>
    </row>
    <row r="25" spans="1:22" x14ac:dyDescent="0.2">
      <c r="A25" s="7" t="s">
        <v>158</v>
      </c>
      <c r="C25" s="18"/>
      <c r="M25" s="28"/>
      <c r="O25" s="7" t="s">
        <v>160</v>
      </c>
    </row>
    <row r="26" spans="1:22" x14ac:dyDescent="0.2">
      <c r="M26" s="28"/>
    </row>
    <row r="27" spans="1:22" x14ac:dyDescent="0.2">
      <c r="A27">
        <v>2022</v>
      </c>
      <c r="M27" s="28"/>
    </row>
    <row r="28" spans="1:22" x14ac:dyDescent="0.2">
      <c r="A28" s="11" t="s">
        <v>12</v>
      </c>
      <c r="B28" s="11" t="s">
        <v>138</v>
      </c>
      <c r="C28" s="11" t="s">
        <v>1</v>
      </c>
      <c r="M28" s="28"/>
    </row>
    <row r="29" spans="1:22" x14ac:dyDescent="0.2">
      <c r="A29" t="s">
        <v>55</v>
      </c>
      <c r="B29">
        <v>4.9566240859312778</v>
      </c>
      <c r="C29">
        <v>-4.4137597821392234</v>
      </c>
      <c r="M29" s="28"/>
    </row>
    <row r="30" spans="1:22" x14ac:dyDescent="0.2">
      <c r="A30" t="s">
        <v>27</v>
      </c>
      <c r="B30">
        <v>5.1145768937783611</v>
      </c>
      <c r="C30">
        <v>-4.5651203139069256</v>
      </c>
      <c r="M30" s="28"/>
    </row>
    <row r="31" spans="1:22" x14ac:dyDescent="0.2">
      <c r="A31" t="s">
        <v>13</v>
      </c>
      <c r="B31">
        <v>5.1590697708957176</v>
      </c>
      <c r="C31">
        <v>-4.5850908851326126</v>
      </c>
      <c r="M31" s="28"/>
    </row>
    <row r="32" spans="1:22" x14ac:dyDescent="0.2">
      <c r="A32" t="s">
        <v>14</v>
      </c>
      <c r="B32">
        <v>5.3523260368727756</v>
      </c>
      <c r="C32">
        <v>-4.8129955124779471</v>
      </c>
      <c r="M32" s="28"/>
    </row>
    <row r="33" spans="1:19" x14ac:dyDescent="0.2">
      <c r="A33" t="s">
        <v>15</v>
      </c>
      <c r="B33">
        <v>5.3222206339275822</v>
      </c>
      <c r="C33">
        <v>-4.8342837900161788</v>
      </c>
      <c r="M33" s="28"/>
    </row>
    <row r="34" spans="1:19" x14ac:dyDescent="0.2">
      <c r="A34" t="s">
        <v>16</v>
      </c>
      <c r="B34">
        <v>5.8915623806845225</v>
      </c>
      <c r="C34">
        <v>-5.3490970051463744</v>
      </c>
      <c r="M34" s="28"/>
    </row>
    <row r="35" spans="1:19" x14ac:dyDescent="0.2">
      <c r="A35" t="s">
        <v>17</v>
      </c>
      <c r="B35">
        <v>6.3057359920147968</v>
      </c>
      <c r="C35">
        <v>-5.7936032679116556</v>
      </c>
      <c r="M35" s="28"/>
    </row>
    <row r="36" spans="1:19" x14ac:dyDescent="0.2">
      <c r="A36" t="s">
        <v>18</v>
      </c>
      <c r="B36">
        <v>7.0644354633602084</v>
      </c>
      <c r="C36">
        <v>-6.5368481929122035</v>
      </c>
      <c r="M36" s="28"/>
    </row>
    <row r="37" spans="1:19" x14ac:dyDescent="0.2">
      <c r="A37" t="s">
        <v>19</v>
      </c>
      <c r="B37">
        <v>7.3772779393919148</v>
      </c>
      <c r="C37">
        <v>-6.8443715638977745</v>
      </c>
      <c r="M37" s="28"/>
      <c r="S37" s="7" t="s">
        <v>160</v>
      </c>
    </row>
    <row r="38" spans="1:19" x14ac:dyDescent="0.2">
      <c r="A38" t="s">
        <v>20</v>
      </c>
      <c r="B38">
        <v>7.3610030761348009</v>
      </c>
      <c r="C38">
        <v>-6.9684994985395416</v>
      </c>
      <c r="M38" s="28"/>
    </row>
    <row r="39" spans="1:19" x14ac:dyDescent="0.2">
      <c r="A39" t="s">
        <v>21</v>
      </c>
      <c r="B39">
        <v>6.9156101928911635</v>
      </c>
      <c r="C39">
        <v>-6.7230254536936043</v>
      </c>
      <c r="M39" s="28"/>
    </row>
    <row r="40" spans="1:19" x14ac:dyDescent="0.2">
      <c r="A40" t="s">
        <v>22</v>
      </c>
      <c r="B40">
        <v>6.7028612199711759</v>
      </c>
      <c r="C40">
        <v>-6.8007701261337763</v>
      </c>
      <c r="M40" s="28"/>
    </row>
    <row r="41" spans="1:19" x14ac:dyDescent="0.2">
      <c r="A41" t="s">
        <v>23</v>
      </c>
      <c r="B41">
        <v>6.8964268939949465</v>
      </c>
      <c r="C41">
        <v>-7.2917474981881547</v>
      </c>
      <c r="M41" s="28"/>
    </row>
    <row r="42" spans="1:19" x14ac:dyDescent="0.2">
      <c r="A42" t="s">
        <v>24</v>
      </c>
      <c r="B42">
        <v>7.1447577922869527</v>
      </c>
      <c r="C42">
        <v>-7.9420502046105081</v>
      </c>
      <c r="M42" s="28"/>
    </row>
    <row r="43" spans="1:19" x14ac:dyDescent="0.2">
      <c r="A43" t="s">
        <v>25</v>
      </c>
      <c r="B43">
        <v>5.9295267480162304</v>
      </c>
      <c r="C43">
        <v>-7.1079128264068343</v>
      </c>
      <c r="M43" s="28"/>
    </row>
    <row r="44" spans="1:19" x14ac:dyDescent="0.2">
      <c r="A44" t="s">
        <v>26</v>
      </c>
      <c r="B44">
        <v>6.5059848798475741</v>
      </c>
      <c r="C44">
        <v>-9.4308240788866851</v>
      </c>
      <c r="M44" s="2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workbookViewId="0"/>
  </sheetViews>
  <sheetFormatPr defaultRowHeight="12.75" x14ac:dyDescent="0.2"/>
  <cols>
    <col min="2" max="2" width="10.85546875" customWidth="1"/>
    <col min="13" max="15" width="8.140625" customWidth="1"/>
  </cols>
  <sheetData>
    <row r="1" spans="1:24" x14ac:dyDescent="0.2">
      <c r="N1" s="28"/>
    </row>
    <row r="2" spans="1:24" x14ac:dyDescent="0.2">
      <c r="N2" s="28"/>
    </row>
    <row r="3" spans="1:24" x14ac:dyDescent="0.2">
      <c r="N3" s="28"/>
    </row>
    <row r="4" spans="1:24" x14ac:dyDescent="0.2">
      <c r="E4" s="4" t="s">
        <v>132</v>
      </c>
      <c r="F4" s="4"/>
      <c r="G4" s="4"/>
      <c r="H4" s="4"/>
      <c r="I4" s="4"/>
      <c r="J4" s="4"/>
      <c r="K4" s="4"/>
      <c r="L4" s="4"/>
      <c r="M4" s="4"/>
      <c r="N4" s="28"/>
      <c r="T4" s="4" t="s">
        <v>104</v>
      </c>
      <c r="U4" s="10"/>
      <c r="V4" s="10"/>
      <c r="W4" s="10"/>
      <c r="X4" s="10"/>
    </row>
    <row r="5" spans="1:24" x14ac:dyDescent="0.2">
      <c r="N5" s="28"/>
      <c r="Q5" s="67" t="s">
        <v>8</v>
      </c>
    </row>
    <row r="6" spans="1:24" x14ac:dyDescent="0.2">
      <c r="A6">
        <v>2040</v>
      </c>
      <c r="N6" s="28"/>
    </row>
    <row r="7" spans="1:24" x14ac:dyDescent="0.2">
      <c r="A7" s="181" t="s">
        <v>12</v>
      </c>
      <c r="B7" s="181" t="s">
        <v>138</v>
      </c>
      <c r="C7" s="181" t="s">
        <v>1</v>
      </c>
      <c r="N7" s="28"/>
      <c r="P7" s="178" t="s">
        <v>66</v>
      </c>
      <c r="Q7" s="179" t="s">
        <v>54</v>
      </c>
      <c r="R7" s="178" t="s">
        <v>53</v>
      </c>
    </row>
    <row r="8" spans="1:24" x14ac:dyDescent="0.2">
      <c r="A8" s="192" t="s">
        <v>55</v>
      </c>
      <c r="B8" s="197">
        <v>4.3638601723326964</v>
      </c>
      <c r="C8" s="197">
        <v>-3.901089068891773</v>
      </c>
      <c r="N8" s="28"/>
      <c r="P8" s="192" t="s">
        <v>55</v>
      </c>
      <c r="Q8" s="197">
        <v>4.3638601723326964</v>
      </c>
      <c r="R8" s="197">
        <v>-3.901089068891773</v>
      </c>
    </row>
    <row r="9" spans="1:24" x14ac:dyDescent="0.2">
      <c r="A9" s="193" t="s">
        <v>27</v>
      </c>
      <c r="B9" s="197">
        <v>4.3548532369924846</v>
      </c>
      <c r="C9" s="197">
        <v>-3.91088105335474</v>
      </c>
      <c r="N9" s="28"/>
      <c r="P9" s="193" t="s">
        <v>27</v>
      </c>
      <c r="Q9" s="197">
        <v>4.3548532369924846</v>
      </c>
      <c r="R9" s="197">
        <v>-3.91088105335474</v>
      </c>
    </row>
    <row r="10" spans="1:24" x14ac:dyDescent="0.2">
      <c r="A10" s="194" t="s">
        <v>13</v>
      </c>
      <c r="B10" s="197">
        <v>4.4488923137482521</v>
      </c>
      <c r="C10" s="197">
        <v>-3.9529584306796326</v>
      </c>
      <c r="N10" s="28"/>
      <c r="P10" s="194" t="s">
        <v>13</v>
      </c>
      <c r="Q10" s="197">
        <v>4.4488923137482521</v>
      </c>
      <c r="R10" s="197">
        <v>-3.9529584306796326</v>
      </c>
    </row>
    <row r="11" spans="1:24" x14ac:dyDescent="0.2">
      <c r="A11" s="195" t="s">
        <v>14</v>
      </c>
      <c r="B11" s="197">
        <v>4.6401062151189745</v>
      </c>
      <c r="C11" s="197">
        <v>-4.1225193117955561</v>
      </c>
      <c r="N11" s="28"/>
      <c r="P11" s="195" t="s">
        <v>14</v>
      </c>
      <c r="Q11" s="197">
        <v>4.6401062151189745</v>
      </c>
      <c r="R11" s="197">
        <v>-4.1225193117955561</v>
      </c>
    </row>
    <row r="12" spans="1:24" x14ac:dyDescent="0.2">
      <c r="A12" s="195" t="s">
        <v>15</v>
      </c>
      <c r="B12" s="197">
        <v>5.3183284462369356</v>
      </c>
      <c r="C12" s="197">
        <v>-4.8597650174003251</v>
      </c>
      <c r="N12" s="28"/>
      <c r="P12" s="195" t="s">
        <v>15</v>
      </c>
      <c r="Q12" s="197">
        <v>5.3183284462369356</v>
      </c>
      <c r="R12" s="197">
        <v>-4.8597650174003251</v>
      </c>
    </row>
    <row r="13" spans="1:24" x14ac:dyDescent="0.2">
      <c r="A13" s="195" t="s">
        <v>16</v>
      </c>
      <c r="B13" s="197">
        <v>6.4973696412904598</v>
      </c>
      <c r="C13" s="197">
        <v>-6.1101670205963288</v>
      </c>
      <c r="N13" s="28"/>
      <c r="P13" s="195" t="s">
        <v>16</v>
      </c>
      <c r="Q13" s="197">
        <v>6.4973696412904598</v>
      </c>
      <c r="R13" s="197">
        <v>-6.1101670205963288</v>
      </c>
    </row>
    <row r="14" spans="1:24" x14ac:dyDescent="0.2">
      <c r="A14" s="195" t="s">
        <v>17</v>
      </c>
      <c r="B14" s="197">
        <v>7.2831747111942864</v>
      </c>
      <c r="C14" s="197">
        <v>-6.8261081210276773</v>
      </c>
      <c r="N14" s="28"/>
      <c r="P14" s="195" t="s">
        <v>17</v>
      </c>
      <c r="Q14" s="197">
        <v>7.2831747111942864</v>
      </c>
      <c r="R14" s="197">
        <v>-6.8261081210276773</v>
      </c>
    </row>
    <row r="15" spans="1:24" x14ac:dyDescent="0.2">
      <c r="A15" s="195" t="s">
        <v>18</v>
      </c>
      <c r="B15" s="197">
        <v>7.3159999866563918</v>
      </c>
      <c r="C15" s="197">
        <v>-6.8002672930199735</v>
      </c>
      <c r="N15" s="28"/>
      <c r="P15" s="195" t="s">
        <v>18</v>
      </c>
      <c r="Q15" s="197">
        <v>7.3159999866563918</v>
      </c>
      <c r="R15" s="197">
        <v>-6.8002672930199735</v>
      </c>
    </row>
    <row r="16" spans="1:24" x14ac:dyDescent="0.2">
      <c r="A16" s="195" t="s">
        <v>19</v>
      </c>
      <c r="B16" s="197">
        <v>6.9608265030740339</v>
      </c>
      <c r="C16" s="197">
        <v>-6.4499770373271703</v>
      </c>
      <c r="N16" s="28"/>
      <c r="P16" s="195" t="s">
        <v>19</v>
      </c>
      <c r="Q16" s="197">
        <v>6.9608265030740339</v>
      </c>
      <c r="R16" s="197">
        <v>-6.4499770373271703</v>
      </c>
    </row>
    <row r="17" spans="1:23" x14ac:dyDescent="0.2">
      <c r="A17" s="195" t="s">
        <v>20</v>
      </c>
      <c r="B17" s="197">
        <v>7.3242063055219191</v>
      </c>
      <c r="C17" s="197">
        <v>-6.8055856232394767</v>
      </c>
      <c r="N17" s="28"/>
      <c r="P17" s="195" t="s">
        <v>20</v>
      </c>
      <c r="Q17" s="197">
        <v>7.3242063055219191</v>
      </c>
      <c r="R17" s="197">
        <v>-6.8055856232394767</v>
      </c>
    </row>
    <row r="18" spans="1:23" x14ac:dyDescent="0.2">
      <c r="A18" s="195" t="s">
        <v>21</v>
      </c>
      <c r="B18" s="197">
        <v>7.3502263409491979</v>
      </c>
      <c r="C18" s="197">
        <v>-6.9509637440043655</v>
      </c>
      <c r="N18" s="28"/>
      <c r="P18" s="195" t="s">
        <v>21</v>
      </c>
      <c r="Q18" s="197">
        <v>7.3502263409491979</v>
      </c>
      <c r="R18" s="197">
        <v>-6.9509637440043655</v>
      </c>
    </row>
    <row r="19" spans="1:23" x14ac:dyDescent="0.2">
      <c r="A19" s="195" t="s">
        <v>22</v>
      </c>
      <c r="B19" s="197">
        <v>7.5764004950478538</v>
      </c>
      <c r="C19" s="197">
        <v>-7.251824812951198</v>
      </c>
      <c r="N19" s="28"/>
      <c r="P19" s="195" t="s">
        <v>22</v>
      </c>
      <c r="Q19" s="197">
        <v>7.5764004950478538</v>
      </c>
      <c r="R19" s="197">
        <v>-7.251824812951198</v>
      </c>
    </row>
    <row r="20" spans="1:23" x14ac:dyDescent="0.2">
      <c r="A20" s="195" t="s">
        <v>23</v>
      </c>
      <c r="B20" s="197">
        <v>7.2306676140628285</v>
      </c>
      <c r="C20" s="197">
        <v>-7.1763670924250702</v>
      </c>
      <c r="N20" s="28"/>
      <c r="P20" s="195" t="s">
        <v>23</v>
      </c>
      <c r="Q20" s="197">
        <v>7.2306676140628285</v>
      </c>
      <c r="R20" s="197">
        <v>-7.1763670924250702</v>
      </c>
    </row>
    <row r="21" spans="1:23" x14ac:dyDescent="0.2">
      <c r="A21" s="195" t="s">
        <v>24</v>
      </c>
      <c r="B21" s="197">
        <v>6.2332662817035782</v>
      </c>
      <c r="C21" s="197">
        <v>-6.671219574458501</v>
      </c>
      <c r="N21" s="28"/>
      <c r="P21" s="195" t="s">
        <v>24</v>
      </c>
      <c r="Q21" s="197">
        <v>6.2332662817035782</v>
      </c>
      <c r="R21" s="197">
        <v>-6.671219574458501</v>
      </c>
    </row>
    <row r="22" spans="1:23" x14ac:dyDescent="0.2">
      <c r="A22" s="195" t="s">
        <v>25</v>
      </c>
      <c r="B22" s="197">
        <v>4.9388028782162268</v>
      </c>
      <c r="C22" s="197">
        <v>-5.798356448256401</v>
      </c>
      <c r="N22" s="28"/>
      <c r="P22" s="195" t="s">
        <v>25</v>
      </c>
      <c r="Q22" s="197">
        <v>4.9388028782162268</v>
      </c>
      <c r="R22" s="197">
        <v>-5.798356448256401</v>
      </c>
    </row>
    <row r="23" spans="1:23" x14ac:dyDescent="0.2">
      <c r="A23" s="196" t="s">
        <v>26</v>
      </c>
      <c r="B23" s="197">
        <v>8.1630188578538814</v>
      </c>
      <c r="C23" s="197">
        <v>-12.411950350571814</v>
      </c>
      <c r="N23" s="28"/>
      <c r="P23" s="196" t="s">
        <v>26</v>
      </c>
      <c r="Q23" s="197">
        <v>8.1630188578538814</v>
      </c>
      <c r="R23" s="197">
        <v>-12.411950350571814</v>
      </c>
      <c r="U23" s="10"/>
      <c r="V23" s="10"/>
      <c r="W23" s="10"/>
    </row>
    <row r="24" spans="1:23" x14ac:dyDescent="0.2">
      <c r="C24" s="18"/>
      <c r="N24" s="28"/>
    </row>
    <row r="25" spans="1:23" x14ac:dyDescent="0.2">
      <c r="A25" s="7" t="s">
        <v>133</v>
      </c>
      <c r="N25" s="28"/>
      <c r="P25" s="7" t="s">
        <v>89</v>
      </c>
    </row>
    <row r="26" spans="1:23" x14ac:dyDescent="0.2">
      <c r="N26" s="28"/>
    </row>
    <row r="27" spans="1:23" x14ac:dyDescent="0.2">
      <c r="N27" s="28"/>
    </row>
    <row r="28" spans="1:23" x14ac:dyDescent="0.2">
      <c r="B28" s="60"/>
      <c r="C28" s="60"/>
      <c r="N28" s="28"/>
    </row>
    <row r="29" spans="1:23" x14ac:dyDescent="0.2">
      <c r="B29" s="60"/>
      <c r="C29" s="60"/>
      <c r="N29" s="28"/>
    </row>
    <row r="30" spans="1:23" x14ac:dyDescent="0.2">
      <c r="B30" s="60"/>
      <c r="C30" s="60"/>
      <c r="N30" s="28"/>
    </row>
    <row r="31" spans="1:23" x14ac:dyDescent="0.2">
      <c r="B31" s="60"/>
      <c r="C31" s="60"/>
      <c r="N31" s="28"/>
    </row>
    <row r="32" spans="1:23" x14ac:dyDescent="0.2">
      <c r="B32" s="60"/>
      <c r="C32" s="60"/>
      <c r="N32" s="28"/>
    </row>
    <row r="33" spans="2:20" x14ac:dyDescent="0.2">
      <c r="B33" s="60"/>
      <c r="C33" s="60"/>
      <c r="N33" s="28"/>
    </row>
    <row r="34" spans="2:20" x14ac:dyDescent="0.2">
      <c r="B34" s="60"/>
      <c r="C34" s="60"/>
    </row>
    <row r="35" spans="2:20" ht="8.25" customHeight="1" x14ac:dyDescent="0.2">
      <c r="B35" s="60"/>
      <c r="C35" s="60"/>
    </row>
    <row r="36" spans="2:20" x14ac:dyDescent="0.2">
      <c r="B36" s="60"/>
      <c r="C36" s="60"/>
      <c r="E36" s="7" t="s">
        <v>133</v>
      </c>
      <c r="T36" s="7" t="s">
        <v>89</v>
      </c>
    </row>
    <row r="37" spans="2:20" x14ac:dyDescent="0.2">
      <c r="B37" s="60"/>
      <c r="C37" s="60"/>
    </row>
    <row r="38" spans="2:20" x14ac:dyDescent="0.2">
      <c r="B38" s="60"/>
      <c r="C38" s="60"/>
    </row>
    <row r="39" spans="2:20" x14ac:dyDescent="0.2">
      <c r="B39" s="60"/>
      <c r="C39" s="60"/>
    </row>
    <row r="40" spans="2:20" x14ac:dyDescent="0.2">
      <c r="B40" s="60"/>
      <c r="C40" s="60"/>
    </row>
    <row r="41" spans="2:20" x14ac:dyDescent="0.2">
      <c r="B41" s="60"/>
      <c r="C41" s="60"/>
    </row>
    <row r="42" spans="2:20" x14ac:dyDescent="0.2">
      <c r="B42" s="60"/>
      <c r="C42" s="60"/>
    </row>
    <row r="43" spans="2:20" x14ac:dyDescent="0.2">
      <c r="B43" s="60"/>
      <c r="C43" s="6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"/>
  <sheetViews>
    <sheetView workbookViewId="0">
      <selection activeCell="I2" sqref="I2"/>
    </sheetView>
  </sheetViews>
  <sheetFormatPr defaultRowHeight="12.75" x14ac:dyDescent="0.2"/>
  <sheetData>
    <row r="1" spans="1:10" x14ac:dyDescent="0.2">
      <c r="J1" s="18"/>
    </row>
    <row r="2" spans="1:10" ht="14.25" x14ac:dyDescent="0.2">
      <c r="A2" s="4" t="s">
        <v>300</v>
      </c>
    </row>
    <row r="3" spans="1:10" x14ac:dyDescent="0.2">
      <c r="A3" s="4"/>
      <c r="G3" s="4" t="s">
        <v>163</v>
      </c>
    </row>
    <row r="4" spans="1:10" x14ac:dyDescent="0.2">
      <c r="A4" s="4"/>
    </row>
    <row r="5" spans="1:10" x14ac:dyDescent="0.2">
      <c r="A5" s="4" t="s">
        <v>1</v>
      </c>
    </row>
    <row r="6" spans="1:10" x14ac:dyDescent="0.2">
      <c r="A6" s="180"/>
      <c r="B6" s="198" t="s">
        <v>164</v>
      </c>
      <c r="C6" s="180">
        <v>2030</v>
      </c>
      <c r="D6" s="180">
        <v>2040</v>
      </c>
    </row>
    <row r="7" spans="1:10" x14ac:dyDescent="0.2">
      <c r="A7" s="54" t="s">
        <v>86</v>
      </c>
      <c r="B7" s="58">
        <v>13.584452979251999</v>
      </c>
      <c r="C7" s="58">
        <v>11.880720623598897</v>
      </c>
      <c r="D7" s="58">
        <v>11.764928552926145</v>
      </c>
      <c r="F7" s="4" t="s">
        <v>1</v>
      </c>
    </row>
    <row r="8" spans="1:10" x14ac:dyDescent="0.2">
      <c r="A8" s="55" t="s">
        <v>46</v>
      </c>
      <c r="B8" s="59">
        <v>61.997700099923001</v>
      </c>
      <c r="C8" s="59">
        <v>62.596512089138088</v>
      </c>
      <c r="D8" s="59">
        <v>63.353545073787146</v>
      </c>
      <c r="E8" s="18"/>
    </row>
    <row r="9" spans="1:10" x14ac:dyDescent="0.2">
      <c r="A9" s="56" t="s">
        <v>88</v>
      </c>
      <c r="B9" s="61">
        <v>24.417846920824001</v>
      </c>
      <c r="C9" s="61">
        <v>25.522767287263015</v>
      </c>
      <c r="D9" s="61">
        <v>24.881526373286718</v>
      </c>
    </row>
    <row r="13" spans="1:10" x14ac:dyDescent="0.2">
      <c r="B13" s="95"/>
      <c r="C13" s="95"/>
    </row>
    <row r="14" spans="1:10" x14ac:dyDescent="0.2">
      <c r="B14" s="95"/>
      <c r="C14" s="95"/>
    </row>
    <row r="15" spans="1:10" x14ac:dyDescent="0.2">
      <c r="B15" s="95"/>
      <c r="C15" s="95"/>
    </row>
    <row r="16" spans="1:10" x14ac:dyDescent="0.2">
      <c r="B16" s="95"/>
    </row>
    <row r="17" spans="1:15" x14ac:dyDescent="0.2">
      <c r="B17" s="95"/>
    </row>
    <row r="18" spans="1:15" x14ac:dyDescent="0.2">
      <c r="B18" s="95"/>
    </row>
    <row r="19" spans="1:15" x14ac:dyDescent="0.2">
      <c r="B19" s="95"/>
    </row>
    <row r="22" spans="1:15" x14ac:dyDescent="0.2">
      <c r="A22" s="18"/>
      <c r="C22" s="18"/>
    </row>
    <row r="23" spans="1:15" x14ac:dyDescent="0.2">
      <c r="A23" s="4" t="s">
        <v>0</v>
      </c>
    </row>
    <row r="24" spans="1:15" x14ac:dyDescent="0.2">
      <c r="A24" s="180"/>
      <c r="B24" s="198" t="s">
        <v>164</v>
      </c>
      <c r="C24" s="180">
        <v>2030</v>
      </c>
      <c r="D24" s="180">
        <v>2040</v>
      </c>
    </row>
    <row r="25" spans="1:15" x14ac:dyDescent="0.2">
      <c r="A25" s="109" t="s">
        <v>86</v>
      </c>
      <c r="B25" s="110">
        <v>15.252642693736</v>
      </c>
      <c r="C25" s="110">
        <v>13.410336801162309</v>
      </c>
      <c r="D25" s="110">
        <v>13.167605723073434</v>
      </c>
    </row>
    <row r="26" spans="1:15" x14ac:dyDescent="0.2">
      <c r="A26" s="111" t="s">
        <v>93</v>
      </c>
      <c r="B26" s="112">
        <v>65.206388996371004</v>
      </c>
      <c r="C26" s="112">
        <v>66.729158161906952</v>
      </c>
      <c r="D26" s="112">
        <v>67.497306259152879</v>
      </c>
      <c r="I26" s="18"/>
      <c r="J26" s="18"/>
      <c r="K26" s="18"/>
      <c r="L26" s="18"/>
      <c r="M26" s="18"/>
      <c r="N26" s="18"/>
      <c r="O26" s="18"/>
    </row>
    <row r="27" spans="1:15" x14ac:dyDescent="0.2">
      <c r="A27" s="113" t="s">
        <v>88</v>
      </c>
      <c r="B27" s="114">
        <v>19.540968309890999</v>
      </c>
      <c r="C27" s="114">
        <v>19.860505036930732</v>
      </c>
      <c r="D27" s="114">
        <v>19.335088017773685</v>
      </c>
    </row>
    <row r="30" spans="1:15" ht="14.25" x14ac:dyDescent="0.2">
      <c r="A30" s="10" t="s">
        <v>302</v>
      </c>
      <c r="F30" s="4" t="s">
        <v>0</v>
      </c>
    </row>
    <row r="31" spans="1:15" x14ac:dyDescent="0.2">
      <c r="A31" s="10" t="s">
        <v>120</v>
      </c>
    </row>
    <row r="38" spans="1:15" x14ac:dyDescent="0.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1:15" x14ac:dyDescent="0.2">
      <c r="E39" s="18"/>
    </row>
    <row r="41" spans="1:15" ht="14.25" x14ac:dyDescent="0.2">
      <c r="G41" s="4" t="s">
        <v>299</v>
      </c>
    </row>
    <row r="45" spans="1:15" x14ac:dyDescent="0.2">
      <c r="A45" s="10" t="s">
        <v>53</v>
      </c>
    </row>
    <row r="46" spans="1:15" x14ac:dyDescent="0.2">
      <c r="A46" s="180"/>
      <c r="B46" s="198" t="s">
        <v>164</v>
      </c>
      <c r="C46" s="180">
        <v>2030</v>
      </c>
      <c r="D46" s="180">
        <v>2040</v>
      </c>
    </row>
    <row r="47" spans="1:15" x14ac:dyDescent="0.2">
      <c r="A47" s="54" t="s">
        <v>149</v>
      </c>
      <c r="B47" s="58">
        <v>13.584452979251999</v>
      </c>
      <c r="C47" s="58">
        <v>11.880720623598897</v>
      </c>
      <c r="D47" s="58">
        <v>11.764928552926145</v>
      </c>
    </row>
    <row r="48" spans="1:15" x14ac:dyDescent="0.2">
      <c r="A48" s="55" t="s">
        <v>87</v>
      </c>
      <c r="B48" s="59">
        <v>61.997700099923001</v>
      </c>
      <c r="C48" s="59">
        <v>62.596512089138088</v>
      </c>
      <c r="D48" s="59">
        <v>63.353545073787146</v>
      </c>
    </row>
    <row r="49" spans="1:6" x14ac:dyDescent="0.2">
      <c r="A49" s="56" t="s">
        <v>88</v>
      </c>
      <c r="B49" s="61">
        <v>24.417846920824001</v>
      </c>
      <c r="C49" s="61">
        <v>25.522767287263015</v>
      </c>
      <c r="D49" s="61">
        <v>24.881526373286718</v>
      </c>
    </row>
    <row r="50" spans="1:6" x14ac:dyDescent="0.2">
      <c r="A50" s="18"/>
      <c r="C50" s="18"/>
    </row>
    <row r="51" spans="1:6" x14ac:dyDescent="0.2">
      <c r="A51" s="18"/>
      <c r="C51" s="18"/>
      <c r="F51" s="10" t="s">
        <v>53</v>
      </c>
    </row>
    <row r="52" spans="1:6" x14ac:dyDescent="0.2">
      <c r="A52" s="18"/>
      <c r="C52" s="18"/>
    </row>
    <row r="63" spans="1:6" x14ac:dyDescent="0.2">
      <c r="A63" s="10" t="s">
        <v>54</v>
      </c>
    </row>
    <row r="64" spans="1:6" x14ac:dyDescent="0.2">
      <c r="A64" s="199"/>
      <c r="B64" s="198" t="s">
        <v>164</v>
      </c>
      <c r="C64" s="200">
        <v>2030</v>
      </c>
      <c r="D64" s="200">
        <v>2040</v>
      </c>
    </row>
    <row r="65" spans="1:15" x14ac:dyDescent="0.2">
      <c r="A65" s="54" t="s">
        <v>149</v>
      </c>
      <c r="B65" s="110">
        <v>15.252642693736</v>
      </c>
      <c r="C65" s="110">
        <v>13.410336801162309</v>
      </c>
      <c r="D65" s="110">
        <v>13.167605723073434</v>
      </c>
    </row>
    <row r="66" spans="1:15" x14ac:dyDescent="0.2">
      <c r="A66" s="55" t="s">
        <v>87</v>
      </c>
      <c r="B66" s="112">
        <v>65.206388996371004</v>
      </c>
      <c r="C66" s="112">
        <v>66.729158161906952</v>
      </c>
      <c r="D66" s="112">
        <v>67.497306259152879</v>
      </c>
      <c r="I66" s="18"/>
      <c r="J66" s="18"/>
      <c r="K66" s="18"/>
      <c r="L66" s="18"/>
      <c r="M66" s="18"/>
      <c r="N66" s="18"/>
      <c r="O66" s="18"/>
    </row>
    <row r="67" spans="1:15" x14ac:dyDescent="0.2">
      <c r="A67" s="56" t="s">
        <v>88</v>
      </c>
      <c r="B67" s="114">
        <v>19.540968309890999</v>
      </c>
      <c r="C67" s="114">
        <v>19.860505036930732</v>
      </c>
      <c r="D67" s="114">
        <v>19.335088017773685</v>
      </c>
    </row>
    <row r="69" spans="1:15" x14ac:dyDescent="0.2">
      <c r="A69" s="18"/>
      <c r="C69" s="18"/>
    </row>
    <row r="70" spans="1:15" x14ac:dyDescent="0.2">
      <c r="A70" s="18"/>
      <c r="B70" s="18"/>
      <c r="C70" s="18"/>
      <c r="F70" s="10" t="s">
        <v>54</v>
      </c>
    </row>
    <row r="71" spans="1:15" x14ac:dyDescent="0.2">
      <c r="B71" s="18"/>
      <c r="C71" s="18"/>
    </row>
    <row r="72" spans="1:15" ht="14.25" x14ac:dyDescent="0.2">
      <c r="A72" s="12" t="s">
        <v>301</v>
      </c>
      <c r="B72" s="18"/>
      <c r="C72" s="18"/>
    </row>
    <row r="73" spans="1:15" x14ac:dyDescent="0.2">
      <c r="A73" s="10" t="s">
        <v>298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Stanovnistvo</vt:lpstr>
      <vt:lpstr>1gr</vt:lpstr>
      <vt:lpstr>2m</vt:lpstr>
      <vt:lpstr>2m podaci</vt:lpstr>
      <vt:lpstr>3gr</vt:lpstr>
      <vt:lpstr>4t</vt:lpstr>
      <vt:lpstr>5gr</vt:lpstr>
      <vt:lpstr>6gr</vt:lpstr>
      <vt:lpstr>7gr</vt:lpstr>
      <vt:lpstr>8gr</vt:lpstr>
      <vt:lpstr>9gr</vt:lpstr>
      <vt:lpstr>10gr</vt:lpstr>
      <vt:lpstr>11gr</vt:lpstr>
      <vt:lpstr>12gr</vt:lpstr>
      <vt:lpstr>13gr</vt:lpstr>
      <vt:lpstr>14gr</vt:lpstr>
      <vt:lpstr>15gr</vt:lpstr>
      <vt:lpstr>16t</vt:lpstr>
      <vt:lpstr>17gр</vt:lpstr>
      <vt:lpstr>18gr</vt:lpstr>
      <vt:lpstr>19g</vt:lpstr>
      <vt:lpstr>20 m</vt:lpstr>
      <vt:lpstr>20 podaci</vt:lpstr>
    </vt:vector>
  </TitlesOfParts>
  <Company>Републички завод за статистику</Company>
  <LinksUpToDate>false</LinksUpToDate>
  <SharedDoc>false</SharedDoc>
  <HyperlinkBase>https://www.stat.gov.rs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Жене и мушкарци у Републици Србији 2023.</dc:title>
  <dc:subject>1. Становништво - Excel табеле, мапе и графикони</dc:subject>
  <dc:creator>Републички завод за статистику</dc:creator>
  <cp:lastModifiedBy>Vladica Jankovic</cp:lastModifiedBy>
  <cp:lastPrinted>2024-02-09T06:55:51Z</cp:lastPrinted>
  <dcterms:created xsi:type="dcterms:W3CDTF">2014-06-09T10:22:35Z</dcterms:created>
  <dcterms:modified xsi:type="dcterms:W3CDTF">2024-02-09T08:23:10Z</dcterms:modified>
</cp:coreProperties>
</file>