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UBLIKACIJE\RZS\Zene i Muskarci u Srbiji\2023\FINAL XLS - ZA SAJT v2 - KUCA\"/>
    </mc:Choice>
  </mc:AlternateContent>
  <bookViews>
    <workbookView xWindow="-120" yWindow="-120" windowWidth="29040" windowHeight="15840" tabRatio="848"/>
  </bookViews>
  <sheets>
    <sheet name="Образовање" sheetId="118" r:id="rId1"/>
    <sheet name="1gr" sheetId="125" r:id="rId2"/>
    <sheet name="2gr" sheetId="126" r:id="rId3"/>
    <sheet name="3gr" sheetId="127" r:id="rId4"/>
    <sheet name="4t" sheetId="65" r:id="rId5"/>
    <sheet name="5gr" sheetId="110" r:id="rId6"/>
    <sheet name="6gr" sheetId="112" r:id="rId7"/>
    <sheet name="7t" sheetId="66" r:id="rId8"/>
    <sheet name="8gr" sheetId="98" r:id="rId9"/>
    <sheet name="9t" sheetId="67" r:id="rId10"/>
    <sheet name="10gr" sheetId="78" r:id="rId11"/>
    <sheet name="11t" sheetId="71" r:id="rId12"/>
    <sheet name="12t" sheetId="70" r:id="rId13"/>
    <sheet name="13t" sheetId="77" r:id="rId14"/>
    <sheet name="14gr" sheetId="99" r:id="rId15"/>
    <sheet name="15gr" sheetId="81" r:id="rId16"/>
    <sheet name="16gr" sheetId="80" r:id="rId17"/>
    <sheet name="17gr" sheetId="11" r:id="rId18"/>
    <sheet name="18gr" sheetId="106" r:id="rId19"/>
    <sheet name="19gr" sheetId="111" r:id="rId20"/>
    <sheet name="20gr" sheetId="117" r:id="rId21"/>
    <sheet name="21gr" sheetId="124" r:id="rId22"/>
    <sheet name="22t" sheetId="82" r:id="rId23"/>
    <sheet name="23gr" sheetId="83" r:id="rId24"/>
    <sheet name="24gr" sheetId="84" r:id="rId25"/>
    <sheet name="25gr" sheetId="107" r:id="rId26"/>
    <sheet name="26gr" sheetId="88" r:id="rId27"/>
    <sheet name="27gr" sheetId="108" r:id="rId28"/>
    <sheet name="28t" sheetId="90" r:id="rId29"/>
    <sheet name="29t" sheetId="101" r:id="rId30"/>
    <sheet name="30gr" sheetId="100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26" l="1"/>
  <c r="I11" i="126"/>
  <c r="H11" i="126"/>
  <c r="G11" i="126"/>
  <c r="F11" i="126"/>
  <c r="J10" i="126"/>
  <c r="I10" i="126"/>
  <c r="H10" i="126"/>
  <c r="G10" i="126"/>
  <c r="F10" i="126"/>
  <c r="J9" i="126"/>
  <c r="I9" i="126"/>
  <c r="H9" i="126"/>
  <c r="G9" i="126"/>
  <c r="F9" i="126"/>
  <c r="F27" i="82" l="1"/>
  <c r="E27" i="82"/>
  <c r="F26" i="82"/>
  <c r="E26" i="82"/>
  <c r="F25" i="82"/>
  <c r="E25" i="82"/>
  <c r="F11" i="82"/>
  <c r="E11" i="82"/>
  <c r="F10" i="82"/>
  <c r="E10" i="82"/>
  <c r="F9" i="82"/>
  <c r="E9" i="82"/>
</calcChain>
</file>

<file path=xl/sharedStrings.xml><?xml version="1.0" encoding="utf-8"?>
<sst xmlns="http://schemas.openxmlformats.org/spreadsheetml/2006/main" count="594" uniqueCount="234">
  <si>
    <t>Мушкарци</t>
  </si>
  <si>
    <t>Жене</t>
  </si>
  <si>
    <t>Укупно</t>
  </si>
  <si>
    <t>%</t>
  </si>
  <si>
    <t>Деца</t>
  </si>
  <si>
    <t>Запослени</t>
  </si>
  <si>
    <t>девојчице</t>
  </si>
  <si>
    <t>дечаци</t>
  </si>
  <si>
    <t>жене</t>
  </si>
  <si>
    <t>мушкарци</t>
  </si>
  <si>
    <t>број</t>
  </si>
  <si>
    <t>Деца уписана у први разред средње школе</t>
  </si>
  <si>
    <t>Дечаци</t>
  </si>
  <si>
    <t>Девојчице</t>
  </si>
  <si>
    <t>Деца уписана у средњу школу</t>
  </si>
  <si>
    <t>Деца која су завршила средњу школу</t>
  </si>
  <si>
    <t>Година</t>
  </si>
  <si>
    <t>Број</t>
  </si>
  <si>
    <t>Одељење друштвених наука</t>
  </si>
  <si>
    <t>Одељење медицинских наука</t>
  </si>
  <si>
    <t>Одељење техничких наука</t>
  </si>
  <si>
    <t>Одељење за математику, физику и гео-науке</t>
  </si>
  <si>
    <t>Извор: Статистика образовања, РЗС.</t>
  </si>
  <si>
    <t>Number</t>
  </si>
  <si>
    <t>Girls</t>
  </si>
  <si>
    <t>Boys</t>
  </si>
  <si>
    <t>Year</t>
  </si>
  <si>
    <t>Women</t>
  </si>
  <si>
    <t>Men</t>
  </si>
  <si>
    <t>Total number of students enrolled in upper secondary school</t>
  </si>
  <si>
    <t>Upper secondary education graduates</t>
  </si>
  <si>
    <t>Total</t>
  </si>
  <si>
    <t>Children</t>
  </si>
  <si>
    <t>Уписани у први разред основне школе</t>
  </si>
  <si>
    <t>Уписани у пети разред основне школе</t>
  </si>
  <si>
    <t>Ученици који имају 
мишљење ИРК</t>
  </si>
  <si>
    <t>Students enrolled in first grade of upper secondary school</t>
  </si>
  <si>
    <t>.</t>
  </si>
  <si>
    <t xml:space="preserve">Одељење хемијских и биолошких наука </t>
  </si>
  <si>
    <t xml:space="preserve">Одељење језика и књижевности </t>
  </si>
  <si>
    <t>Одељење историјских наука</t>
  </si>
  <si>
    <t>Истраживачи</t>
  </si>
  <si>
    <t>Стручни сарадници</t>
  </si>
  <si>
    <t>Техничко особље</t>
  </si>
  <si>
    <t>Остало особље</t>
  </si>
  <si>
    <t>Researchers</t>
  </si>
  <si>
    <t>Technicians</t>
  </si>
  <si>
    <t>Природне науке</t>
  </si>
  <si>
    <t>Инжењеринг и технологија</t>
  </si>
  <si>
    <t xml:space="preserve">Медицинске науке и науке о здрављу </t>
  </si>
  <si>
    <t>Пољопривредне науке</t>
  </si>
  <si>
    <t>Друштвене науке</t>
  </si>
  <si>
    <t>Хуманистичке науке</t>
  </si>
  <si>
    <t>Engineering and technology</t>
  </si>
  <si>
    <t>Medical sciences</t>
  </si>
  <si>
    <t>Agricultural sciences</t>
  </si>
  <si>
    <t>Social sciences</t>
  </si>
  <si>
    <t>Humanities</t>
  </si>
  <si>
    <t>Natural sciences</t>
  </si>
  <si>
    <t>Доктори наука</t>
  </si>
  <si>
    <t>Универзитетско образовање</t>
  </si>
  <si>
    <t>Students with IEP1</t>
  </si>
  <si>
    <t>Students with IEP2</t>
  </si>
  <si>
    <t>Students with IRC opinion on additional support</t>
  </si>
  <si>
    <t xml:space="preserve"> Enrolled in first grade of primary school</t>
  </si>
  <si>
    <t xml:space="preserve"> Enrolled in fifth grade of primary school</t>
  </si>
  <si>
    <t xml:space="preserve">                       Извор: Статистика образовања, РЗС.</t>
  </si>
  <si>
    <t>Извор: Анкета о радној снази, РЗС.</t>
  </si>
  <si>
    <t>Source: Labour Force Survey, SORS.</t>
  </si>
  <si>
    <t>Извор: Евиденција Српске академије наука и уметности.</t>
  </si>
  <si>
    <t>Извор: Статистика науке, РЗС.</t>
  </si>
  <si>
    <t>Structure by sex</t>
  </si>
  <si>
    <t>Source: Statistics of education, SORS.</t>
  </si>
  <si>
    <t>Source:  Statistics of education, SORS.</t>
  </si>
  <si>
    <t>PhD holders</t>
  </si>
  <si>
    <t>Without academic title</t>
  </si>
  <si>
    <t xml:space="preserve">Other staff </t>
  </si>
  <si>
    <t>Associate researchers</t>
  </si>
  <si>
    <t>Source: Statistics of science, SORS.</t>
  </si>
  <si>
    <t>Basic academic studies, BSc/BA</t>
  </si>
  <si>
    <t>Department of historical sciences</t>
  </si>
  <si>
    <t>Department of languages and literature</t>
  </si>
  <si>
    <t>Department of medical sciences</t>
  </si>
  <si>
    <t xml:space="preserve">Department of chemical and biological sciences </t>
  </si>
  <si>
    <t>Department of technical sciences</t>
  </si>
  <si>
    <t>Department of social sciences</t>
  </si>
  <si>
    <t>Employees</t>
  </si>
  <si>
    <t>Ученици са ИОП 1</t>
  </si>
  <si>
    <t>Ученици са ИОП 2</t>
  </si>
  <si>
    <t xml:space="preserve">Department of mathematics, physics
and geo sciences </t>
  </si>
  <si>
    <t>Maser´s degree holders
 and specialists</t>
  </si>
  <si>
    <t>Магистри и специјалисти</t>
  </si>
  <si>
    <t>Без научног звања</t>
  </si>
  <si>
    <t>4.2.1</t>
  </si>
  <si>
    <t>4.2.2</t>
  </si>
  <si>
    <t>Извор: Истраживање вишеструких показатеља (MICS), РЗС и УНИЦЕФ.</t>
  </si>
  <si>
    <t>Уписани у први разред основне школе %</t>
  </si>
  <si>
    <t>Уписани у пети разред основне школе %</t>
  </si>
  <si>
    <t xml:space="preserve"> Enrolled in fifth grade of primary school %</t>
  </si>
  <si>
    <t xml:space="preserve"> Enrolled in first grade of primary school %</t>
  </si>
  <si>
    <t>Деца уписана у први разред средње школе %</t>
  </si>
  <si>
    <t>Деца уписана у средњу школу %</t>
  </si>
  <si>
    <t>Деца која су завршила средњу школу %</t>
  </si>
  <si>
    <t>Students enrolled in first grade of upper secondary school %</t>
  </si>
  <si>
    <t>Total number of students enrolled in upper secondary school %</t>
  </si>
  <si>
    <t>Upper secondary education graduates %</t>
  </si>
  <si>
    <t>Oдустајањe од школовања у редовним средњим школама (%)</t>
  </si>
  <si>
    <t>Структура према полу</t>
  </si>
  <si>
    <t>Source: Administrative record, Serbian Academy of Sciences and Arts.</t>
  </si>
  <si>
    <t>Women, %</t>
  </si>
  <si>
    <t>Men, %</t>
  </si>
  <si>
    <t>жене, %</t>
  </si>
  <si>
    <t>мушкарци, %</t>
  </si>
  <si>
    <t>Деца у предшколском образовању и запослени у институцијама предшколског образовања, према полу, 2017–2022.</t>
  </si>
  <si>
    <t>Children in pre-primary education and employees in pre-primary education, by sex, 2017-2022</t>
  </si>
  <si>
    <t>Стопа учешћа у организованом учењу (годину дана пре званичног узраста за упис у основну школу), према полу, 2013-2022. (%)</t>
  </si>
  <si>
    <t>Participation rate in organized learning (one year before the official primary entry age), by sex, 2013-2022 (%)</t>
  </si>
  <si>
    <t>Ученици у редовном основном образовању, према полу, 2017-2022.</t>
  </si>
  <si>
    <t xml:space="preserve">Pupils in regular primary education, by sex, 2017-2022 </t>
  </si>
  <si>
    <t>Oдустајањe од школовања у редовним oсновним школама, према полу, 2017-2022. (%)</t>
  </si>
  <si>
    <t>Drop-out rate in regular primary schools, by sex, 2017-2022 (%)</t>
  </si>
  <si>
    <t xml:space="preserve">Ученици у основним школама за децу са сметњама у развоју, према полу, 2017-2022. </t>
  </si>
  <si>
    <t xml:space="preserve">Pupils in primary schools for children with developmental disabilities, by sex, 2017-2022 </t>
  </si>
  <si>
    <t>Наставници у основном образовању, према полу, 2017–2022.</t>
  </si>
  <si>
    <t>Teachers in primary education, by sex, 2017-2022</t>
  </si>
  <si>
    <t xml:space="preserve">Ученици у редовном средњем образовању, према полу, 2017–2022. </t>
  </si>
  <si>
    <t>Students in regular upper secondary education, by sex, 2017-2022</t>
  </si>
  <si>
    <t>Наставници у средњем образовању, према полу, 2017-2022.</t>
  </si>
  <si>
    <t>Teachers in upper secondary education, by sex, 2017-2022</t>
  </si>
  <si>
    <t>Oдустајањe од школовања у редовним средњим школама, према полу, 2017-2022. (%)</t>
  </si>
  <si>
    <t>Drop-out rate in regular upper secondary schools, by sex, 2017-2022 (%)</t>
  </si>
  <si>
    <r>
      <t>Ученици у средњим школама за децу са сметњама у развоју, према полу, 2017</t>
    </r>
    <r>
      <rPr>
        <b/>
        <sz val="10"/>
        <rFont val="Arial"/>
        <family val="2"/>
      </rPr>
      <t>–</t>
    </r>
    <r>
      <rPr>
        <b/>
        <sz val="10"/>
        <rFont val="Arial"/>
        <family val="2"/>
        <charset val="238"/>
      </rPr>
      <t>2022.</t>
    </r>
  </si>
  <si>
    <t>Students in upper secondary schools for children with developmental disabilities, by sex, 2017-2022</t>
  </si>
  <si>
    <t>Students enrolled in tertiary educaton, by sex, 2017-2022</t>
  </si>
  <si>
    <t>Магистри/мастери/специјалисти</t>
  </si>
  <si>
    <t>Master’s degree holders, Specialization</t>
  </si>
  <si>
    <t>2022*</t>
  </si>
  <si>
    <t>Чланови Српске академије наука и уметности (САНУ) према одељењима и полу, 2023.</t>
  </si>
  <si>
    <t>Чланови Српске академије наука и уметности према полу, август 2023.</t>
  </si>
  <si>
    <t>Department of fine arts</t>
  </si>
  <si>
    <t>Запослени на пословима истраживања и развоја, према звању и полу, 2020, 2021. и 2022.</t>
  </si>
  <si>
    <t>Employees engaged in R&amp;D activities, by occupation and sex, 2020, 2021 and 2022</t>
  </si>
  <si>
    <t>2022. година</t>
  </si>
  <si>
    <t xml:space="preserve">Истраживачи према нивоу образовања и полу, 2022. </t>
  </si>
  <si>
    <t>Researchers by level of education and sex, 2022</t>
  </si>
  <si>
    <t>Истраживачи према научним областима и полу, 2020, 2021. и 2022.</t>
  </si>
  <si>
    <t>Researchers by fields of science and sex, 2020, 2021 and 2022</t>
  </si>
  <si>
    <t>Уписани студенти на високим школама, академијама и факултетима, према полу, 2017-2022.</t>
  </si>
  <si>
    <t>15-24</t>
  </si>
  <si>
    <t>25-64</t>
  </si>
  <si>
    <t>4.3.1</t>
  </si>
  <si>
    <t>8.6.1</t>
  </si>
  <si>
    <t xml:space="preserve">Одељење уметности </t>
  </si>
  <si>
    <t xml:space="preserve">* Претходни подаци </t>
  </si>
  <si>
    <t>* Previous data</t>
  </si>
  <si>
    <t>Teaching staff and associates in tertiary education, by sex, 2022*</t>
  </si>
  <si>
    <t>Members of the Serbian Academy of Sciences and Arts (SASA), by sex, August 2023</t>
  </si>
  <si>
    <t>Members of the Serbian Academy of Sciences and Arts (SASA), by departments and sex, 2023</t>
  </si>
  <si>
    <t>Женe</t>
  </si>
  <si>
    <t>Mушкарци</t>
  </si>
  <si>
    <t>Учешће у формалном и/или неформалном образовању и обукама</t>
  </si>
  <si>
    <t>Учешће у формалном образовању</t>
  </si>
  <si>
    <t>Учешће у неформалном образовању и обукама</t>
  </si>
  <si>
    <t>Females</t>
  </si>
  <si>
    <t>Males</t>
  </si>
  <si>
    <t xml:space="preserve">Share in formal and/or non-formal education and training </t>
  </si>
  <si>
    <t xml:space="preserve">Share in formal education </t>
  </si>
  <si>
    <t xml:space="preserve">Share in non-formal education and training </t>
  </si>
  <si>
    <t>Population aged 18-24 who left school early and were not in education or training, by sex, 2022 (%)</t>
  </si>
  <si>
    <t>Стопа учешћа младих и одраслих у формалном и неформалном образовању и обукама у претходне 4 седмице, према старости  и полу, 2022. (%)</t>
  </si>
  <si>
    <t>Participation rate of youth and adults  in formal and non-formal education and training in the previous 4 weeks, by age and sex, 2022. (%)</t>
  </si>
  <si>
    <t>Становништво старо 15 и више година према школској спреми и полу, 2022</t>
  </si>
  <si>
    <t>Становништво старо 15 и више година према школској спреми и полу, 2022. (%)</t>
  </si>
  <si>
    <t>Без школске спреме</t>
  </si>
  <si>
    <t>Непотпуно основно образовање</t>
  </si>
  <si>
    <t>Основно образовање</t>
  </si>
  <si>
    <t xml:space="preserve">Средње образовање </t>
  </si>
  <si>
    <t>Више образовање</t>
  </si>
  <si>
    <t>Високо образовање</t>
  </si>
  <si>
    <t>Непознато</t>
  </si>
  <si>
    <t>Population aged 15 and over by educational attainment and sex, 2022</t>
  </si>
  <si>
    <t>No school</t>
  </si>
  <si>
    <t>Incomplete primary education</t>
  </si>
  <si>
    <t>Primary education</t>
  </si>
  <si>
    <t>Secondary education</t>
  </si>
  <si>
    <t>Higher education</t>
  </si>
  <si>
    <t>High Education</t>
  </si>
  <si>
    <t>Unknown</t>
  </si>
  <si>
    <t>Population aged 15 and over by educational attainment and sex, 2022 (%)</t>
  </si>
  <si>
    <t>Без школске спреме и непотпуно основно образовање</t>
  </si>
  <si>
    <t>Средње образовање</t>
  </si>
  <si>
    <t>Више и високо образовање</t>
  </si>
  <si>
    <t>Извор: Попис становништва, домаћинстава и станова, РЗС.</t>
  </si>
  <si>
    <t>No school and Incomplete primary education</t>
  </si>
  <si>
    <t>Higher and High education</t>
  </si>
  <si>
    <t>Старост</t>
  </si>
  <si>
    <t>Неписмена лица према старости и полу, 2022.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</si>
  <si>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</si>
  <si>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</si>
  <si>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</si>
  <si>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</si>
  <si>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</si>
  <si>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</si>
  <si>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</si>
  <si>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</si>
  <si>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</si>
  <si>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</si>
  <si>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</si>
  <si>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</si>
  <si>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</si>
  <si>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75+</t>
  </si>
  <si>
    <t>Age</t>
  </si>
  <si>
    <t>Учешће одраслих (лица старости 25–69 година) у целоживотном учењу, према полу, 2022.  (%)</t>
  </si>
  <si>
    <t>Participation of adults (25–69 years old) in lifelong learning, by sex, 2022  (%)</t>
  </si>
  <si>
    <t>* Претходни подаци</t>
  </si>
  <si>
    <t xml:space="preserve">Наставници и сарадници на високим школама, академијама и факултетима, према полу, 2022*. </t>
  </si>
  <si>
    <t>Извор: Анкета о образовању одраслих, РЗС.</t>
  </si>
  <si>
    <t xml:space="preserve">Source: Adult Education Survey, SORS. </t>
  </si>
  <si>
    <t>ЦОР</t>
  </si>
  <si>
    <t>SDG</t>
  </si>
  <si>
    <t>Source: Census of population, households and dwellings, SORS.</t>
  </si>
  <si>
    <t xml:space="preserve"> Удео деце старости 24–59 месеци која се правилно развијају у доменима здравља, образовања и психо-социјалног благостања *, према полу, 2014. и 2019. (%)</t>
  </si>
  <si>
    <t>* Индекс раног развоја детета</t>
  </si>
  <si>
    <r>
      <t>Proportion of children aged 24–59 months who are developmentally on track in health, learning and psychosocial well-being*, by sex</t>
    </r>
    <r>
      <rPr>
        <sz val="10"/>
        <color rgb="FF000000"/>
        <rFont val="Calibri"/>
        <family val="2"/>
        <scheme val="minor"/>
      </rPr>
      <t>, 2014 and 2019 (%)</t>
    </r>
  </si>
  <si>
    <t>* Early child development index</t>
  </si>
  <si>
    <t xml:space="preserve">Инклузивно образовање у редовним основним школама, ученици према полу, 2020-2022.  </t>
  </si>
  <si>
    <t xml:space="preserve">Inclusive education in regular primary schools,  children by sex, 2020-2022 </t>
  </si>
  <si>
    <t>Становништво старости 18-24 године које је рано прекинуло школовање и није било на образовању или обуци, према полу, 2022. (%)</t>
  </si>
  <si>
    <t>Удео младих (старости 15-24 године) који нису обухваћени запосленошћу, образовањем или обуком*, према полу, 2022. (%)</t>
  </si>
  <si>
    <t>* NEET индикатор</t>
  </si>
  <si>
    <t>Proportion of youth (aged 15-24 years) not in employment, education or training*, 2022 (%)</t>
  </si>
  <si>
    <t>* NEET indicator</t>
  </si>
  <si>
    <t>Illiterate persons by age and sex, 2022.</t>
  </si>
  <si>
    <t>Source: Multiple Indicator Cluster Survey (MICS), SORS and UNICEF.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</si>
</sst>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1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0"/>
      <name val="Arial"/>
      <family val="2"/>
      <charset val="204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  <charset val="238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b/>
      <sz val="10"/>
      <color rgb="FF222222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sz val="7"/>
      <color rgb="FF000000"/>
      <name val="Arial"/>
      <family val="2"/>
    </font>
    <font>
      <sz val="11"/>
      <color rgb="FF000000"/>
      <name val="Arial"/>
      <family val="2"/>
    </font>
    <font>
      <sz val="9"/>
      <color theme="1"/>
      <name val="Calibri"/>
      <family val="2"/>
      <scheme val="minor"/>
    </font>
    <font>
      <sz val="10"/>
      <color rgb="FF333333"/>
      <name val="Arial"/>
      <family val="2"/>
    </font>
    <font>
      <sz val="12"/>
      <name val="Arial"/>
      <family val="2"/>
    </font>
    <font>
      <b/>
      <sz val="12"/>
      <name val="Arial"/>
      <family val="2"/>
      <charset val="238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Arial"/>
      <family val="2"/>
      <charset val="204"/>
    </font>
    <font>
      <b/>
      <sz val="7"/>
      <color rgb="FF000000"/>
      <name val="Arial"/>
      <family val="2"/>
    </font>
    <font>
      <b/>
      <sz val="11"/>
      <color rgb="FF000000"/>
      <name val="Arial"/>
      <family val="2"/>
    </font>
    <font>
      <sz val="9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sz val="11"/>
      <color theme="1"/>
      <name val="Arial"/>
      <family val="2"/>
      <charset val="238"/>
    </font>
    <font>
      <sz val="9"/>
      <color indexed="8"/>
      <name val="Arial"/>
      <family val="2"/>
    </font>
    <font>
      <sz val="11"/>
      <color theme="1"/>
      <name val="Arial"/>
      <family val="2"/>
      <charset val="238"/>
    </font>
    <font>
      <sz val="10"/>
      <color indexed="8"/>
      <name val="Arial"/>
      <family val="2"/>
    </font>
    <font>
      <sz val="11"/>
      <color rgb="FFFF0000"/>
      <name val="Arial"/>
      <family val="2"/>
    </font>
    <font>
      <sz val="20"/>
      <name val="Arial"/>
      <family val="2"/>
      <charset val="204"/>
    </font>
    <font>
      <sz val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DFE6"/>
        <bgColor indexed="64"/>
      </patternFill>
    </fill>
    <fill>
      <patternFill patternType="solid">
        <fgColor rgb="FFAEDFE6"/>
        <bgColor indexed="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BFBFBF"/>
      </bottom>
      <diagonal/>
    </border>
    <border>
      <left/>
      <right style="thin">
        <color indexed="64"/>
      </right>
      <top style="thin">
        <color indexed="64"/>
      </top>
      <bottom style="medium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BFBFBF"/>
      </bottom>
      <diagonal/>
    </border>
    <border>
      <left style="thin">
        <color indexed="64"/>
      </left>
      <right/>
      <top style="medium">
        <color rgb="FFBFBFBF"/>
      </top>
      <bottom style="medium">
        <color rgb="FFBFBFBF"/>
      </bottom>
      <diagonal/>
    </border>
    <border>
      <left/>
      <right style="thin">
        <color indexed="64"/>
      </right>
      <top style="medium">
        <color rgb="FFBFBFBF"/>
      </top>
      <bottom style="medium">
        <color rgb="FFBFBFBF"/>
      </bottom>
      <diagonal/>
    </border>
    <border>
      <left style="thin">
        <color indexed="64"/>
      </left>
      <right style="thin">
        <color indexed="64"/>
      </right>
      <top/>
      <bottom style="medium">
        <color rgb="FFBFBFBF"/>
      </bottom>
      <diagonal/>
    </border>
    <border>
      <left/>
      <right style="thin">
        <color indexed="64"/>
      </right>
      <top/>
      <bottom style="medium">
        <color rgb="FFBFBFBF"/>
      </bottom>
      <diagonal/>
    </border>
    <border>
      <left style="thin">
        <color indexed="64"/>
      </left>
      <right/>
      <top style="medium">
        <color rgb="FFBFBFBF"/>
      </top>
      <bottom style="thin">
        <color indexed="64"/>
      </bottom>
      <diagonal/>
    </border>
    <border>
      <left/>
      <right style="thin">
        <color indexed="64"/>
      </right>
      <top style="medium">
        <color rgb="FFBFBFBF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12">
    <xf numFmtId="0" fontId="0" fillId="0" borderId="0"/>
    <xf numFmtId="0" fontId="8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3" fillId="0" borderId="0"/>
    <xf numFmtId="0" fontId="55" fillId="0" borderId="0"/>
  </cellStyleXfs>
  <cellXfs count="454">
    <xf numFmtId="0" fontId="0" fillId="0" borderId="0" xfId="0"/>
    <xf numFmtId="0" fontId="7" fillId="0" borderId="0" xfId="0" applyFont="1"/>
    <xf numFmtId="0" fontId="0" fillId="0" borderId="2" xfId="0" applyBorder="1"/>
    <xf numFmtId="0" fontId="11" fillId="0" borderId="0" xfId="0" applyFont="1"/>
    <xf numFmtId="0" fontId="5" fillId="0" borderId="0" xfId="4" applyAlignment="1">
      <alignment horizontal="center"/>
    </xf>
    <xf numFmtId="0" fontId="5" fillId="0" borderId="9" xfId="4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0" xfId="1" applyFont="1"/>
    <xf numFmtId="0" fontId="9" fillId="0" borderId="0" xfId="0" applyFont="1"/>
    <xf numFmtId="0" fontId="5" fillId="0" borderId="0" xfId="0" applyFont="1" applyAlignment="1">
      <alignment horizontal="center"/>
    </xf>
    <xf numFmtId="0" fontId="0" fillId="0" borderId="10" xfId="4" applyFont="1" applyBorder="1" applyAlignment="1">
      <alignment horizontal="center"/>
    </xf>
    <xf numFmtId="0" fontId="0" fillId="0" borderId="0" xfId="0" applyAlignment="1">
      <alignment horizontal="left"/>
    </xf>
    <xf numFmtId="0" fontId="5" fillId="0" borderId="11" xfId="4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5" fillId="0" borderId="0" xfId="0" applyFont="1"/>
    <xf numFmtId="0" fontId="5" fillId="0" borderId="5" xfId="0" applyFont="1" applyBorder="1" applyAlignment="1">
      <alignment horizontal="center"/>
    </xf>
    <xf numFmtId="0" fontId="10" fillId="0" borderId="12" xfId="6" applyFont="1" applyBorder="1"/>
    <xf numFmtId="0" fontId="16" fillId="0" borderId="0" xfId="6" applyFont="1"/>
    <xf numFmtId="1" fontId="5" fillId="0" borderId="0" xfId="2" applyNumberFormat="1" applyAlignment="1">
      <alignment horizontal="center"/>
    </xf>
    <xf numFmtId="0" fontId="5" fillId="0" borderId="0" xfId="2" applyAlignment="1">
      <alignment horizontal="center"/>
    </xf>
    <xf numFmtId="0" fontId="5" fillId="0" borderId="2" xfId="2" applyBorder="1" applyAlignment="1">
      <alignment horizontal="center"/>
    </xf>
    <xf numFmtId="0" fontId="5" fillId="0" borderId="0" xfId="2"/>
    <xf numFmtId="0" fontId="16" fillId="0" borderId="0" xfId="0" applyFont="1" applyAlignment="1">
      <alignment horizontal="right"/>
    </xf>
    <xf numFmtId="0" fontId="7" fillId="0" borderId="0" xfId="2" applyFont="1"/>
    <xf numFmtId="0" fontId="12" fillId="0" borderId="0" xfId="2" applyFont="1"/>
    <xf numFmtId="0" fontId="19" fillId="0" borderId="0" xfId="0" applyFont="1"/>
    <xf numFmtId="0" fontId="20" fillId="0" borderId="0" xfId="0" applyFont="1"/>
    <xf numFmtId="0" fontId="19" fillId="0" borderId="0" xfId="2" applyFont="1"/>
    <xf numFmtId="0" fontId="17" fillId="0" borderId="0" xfId="0" applyFont="1"/>
    <xf numFmtId="0" fontId="7" fillId="0" borderId="0" xfId="6" applyFont="1" applyAlignment="1">
      <alignment horizontal="center"/>
    </xf>
    <xf numFmtId="0" fontId="7" fillId="0" borderId="1" xfId="0" applyFont="1" applyBorder="1" applyAlignment="1">
      <alignment horizontal="center"/>
    </xf>
    <xf numFmtId="0" fontId="17" fillId="0" borderId="0" xfId="1" applyFont="1"/>
    <xf numFmtId="0" fontId="7" fillId="0" borderId="2" xfId="0" applyFont="1" applyBorder="1"/>
    <xf numFmtId="0" fontId="7" fillId="0" borderId="7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1" fillId="0" borderId="0" xfId="2" applyFont="1"/>
    <xf numFmtId="0" fontId="20" fillId="0" borderId="0" xfId="2" applyFont="1"/>
    <xf numFmtId="0" fontId="10" fillId="0" borderId="13" xfId="6" applyFont="1" applyBorder="1"/>
    <xf numFmtId="0" fontId="10" fillId="0" borderId="1" xfId="6" applyFont="1" applyBorder="1"/>
    <xf numFmtId="0" fontId="9" fillId="0" borderId="2" xfId="0" applyFont="1" applyBorder="1"/>
    <xf numFmtId="0" fontId="0" fillId="0" borderId="0" xfId="2" applyFont="1"/>
    <xf numFmtId="0" fontId="0" fillId="2" borderId="0" xfId="0" applyFill="1"/>
    <xf numFmtId="0" fontId="7" fillId="2" borderId="0" xfId="0" applyFont="1" applyFill="1"/>
    <xf numFmtId="0" fontId="21" fillId="0" borderId="0" xfId="0" applyFont="1" applyAlignment="1">
      <alignment wrapText="1"/>
    </xf>
    <xf numFmtId="0" fontId="21" fillId="0" borderId="0" xfId="6" applyFont="1" applyAlignment="1">
      <alignment wrapText="1"/>
    </xf>
    <xf numFmtId="0" fontId="9" fillId="0" borderId="0" xfId="2" applyFont="1"/>
    <xf numFmtId="0" fontId="7" fillId="0" borderId="7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0" fillId="0" borderId="0" xfId="0" applyNumberFormat="1"/>
    <xf numFmtId="0" fontId="0" fillId="0" borderId="0" xfId="2" applyFont="1" applyAlignment="1">
      <alignment vertical="center"/>
    </xf>
    <xf numFmtId="0" fontId="0" fillId="0" borderId="0" xfId="2" applyFont="1" applyAlignment="1">
      <alignment vertical="center" wrapText="1"/>
    </xf>
    <xf numFmtId="0" fontId="5" fillId="0" borderId="3" xfId="2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/>
    <xf numFmtId="0" fontId="0" fillId="0" borderId="0" xfId="4" applyFont="1" applyAlignment="1">
      <alignment horizontal="center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left"/>
    </xf>
    <xf numFmtId="0" fontId="5" fillId="0" borderId="13" xfId="4" applyBorder="1"/>
    <xf numFmtId="0" fontId="5" fillId="0" borderId="15" xfId="4" applyBorder="1"/>
    <xf numFmtId="0" fontId="5" fillId="0" borderId="0" xfId="4"/>
    <xf numFmtId="0" fontId="9" fillId="0" borderId="13" xfId="6" applyFont="1" applyBorder="1" applyAlignment="1">
      <alignment horizontal="center"/>
    </xf>
    <xf numFmtId="0" fontId="9" fillId="0" borderId="14" xfId="6" applyFont="1" applyBorder="1" applyAlignment="1">
      <alignment horizontal="center"/>
    </xf>
    <xf numFmtId="0" fontId="9" fillId="0" borderId="15" xfId="6" applyFont="1" applyBorder="1" applyAlignment="1">
      <alignment horizontal="center"/>
    </xf>
    <xf numFmtId="0" fontId="10" fillId="0" borderId="12" xfId="6" applyFont="1" applyBorder="1" applyAlignment="1">
      <alignment horizontal="center"/>
    </xf>
    <xf numFmtId="0" fontId="10" fillId="0" borderId="11" xfId="6" applyFont="1" applyBorder="1" applyAlignment="1">
      <alignment horizontal="center"/>
    </xf>
    <xf numFmtId="0" fontId="10" fillId="0" borderId="6" xfId="6" applyFont="1" applyBorder="1" applyAlignment="1">
      <alignment horizontal="center"/>
    </xf>
    <xf numFmtId="0" fontId="0" fillId="0" borderId="1" xfId="6" applyFont="1" applyBorder="1" applyAlignment="1">
      <alignment horizontal="center"/>
    </xf>
    <xf numFmtId="0" fontId="0" fillId="0" borderId="12" xfId="6" applyFont="1" applyBorder="1"/>
    <xf numFmtId="0" fontId="0" fillId="0" borderId="13" xfId="6" applyFont="1" applyBorder="1"/>
    <xf numFmtId="0" fontId="0" fillId="0" borderId="1" xfId="6" applyFont="1" applyBorder="1"/>
    <xf numFmtId="0" fontId="0" fillId="0" borderId="5" xfId="4" applyFont="1" applyBorder="1" applyAlignment="1">
      <alignment horizontal="center"/>
    </xf>
    <xf numFmtId="0" fontId="0" fillId="0" borderId="11" xfId="4" applyFont="1" applyBorder="1" applyAlignment="1">
      <alignment horizontal="center"/>
    </xf>
    <xf numFmtId="0" fontId="0" fillId="0" borderId="9" xfId="4" applyFont="1" applyBorder="1" applyAlignment="1">
      <alignment horizontal="center"/>
    </xf>
    <xf numFmtId="0" fontId="0" fillId="0" borderId="12" xfId="4" applyFont="1" applyBorder="1" applyAlignment="1">
      <alignment horizontal="center"/>
    </xf>
    <xf numFmtId="0" fontId="0" fillId="0" borderId="8" xfId="4" applyFont="1" applyBorder="1" applyAlignment="1">
      <alignment horizontal="center"/>
    </xf>
    <xf numFmtId="0" fontId="0" fillId="0" borderId="12" xfId="0" applyBorder="1" applyAlignment="1">
      <alignment horizontal="left"/>
    </xf>
    <xf numFmtId="0" fontId="0" fillId="0" borderId="7" xfId="4" applyFont="1" applyBorder="1" applyAlignment="1">
      <alignment horizontal="center"/>
    </xf>
    <xf numFmtId="0" fontId="0" fillId="0" borderId="14" xfId="4" applyFont="1" applyBorder="1" applyAlignment="1">
      <alignment horizontal="center"/>
    </xf>
    <xf numFmtId="0" fontId="5" fillId="0" borderId="13" xfId="4" applyBorder="1" applyAlignment="1">
      <alignment horizontal="center"/>
    </xf>
    <xf numFmtId="0" fontId="5" fillId="0" borderId="14" xfId="4" applyBorder="1" applyAlignment="1">
      <alignment horizontal="center"/>
    </xf>
    <xf numFmtId="0" fontId="0" fillId="0" borderId="14" xfId="0" applyBorder="1"/>
    <xf numFmtId="0" fontId="0" fillId="0" borderId="0" xfId="0" applyAlignment="1">
      <alignment horizontal="right"/>
    </xf>
    <xf numFmtId="0" fontId="0" fillId="0" borderId="0" xfId="2" applyFont="1" applyAlignment="1">
      <alignment horizontal="center" vertical="center"/>
    </xf>
    <xf numFmtId="0" fontId="5" fillId="0" borderId="7" xfId="2" applyBorder="1" applyAlignment="1">
      <alignment horizontal="center"/>
    </xf>
    <xf numFmtId="0" fontId="5" fillId="0" borderId="0" xfId="2" applyAlignment="1">
      <alignment horizontal="right"/>
    </xf>
    <xf numFmtId="1" fontId="5" fillId="0" borderId="0" xfId="0" applyNumberFormat="1" applyFont="1"/>
    <xf numFmtId="0" fontId="5" fillId="0" borderId="0" xfId="0" applyFont="1" applyAlignment="1">
      <alignment horizontal="right"/>
    </xf>
    <xf numFmtId="0" fontId="5" fillId="0" borderId="2" xfId="0" applyFont="1" applyBorder="1" applyAlignment="1">
      <alignment horizontal="right"/>
    </xf>
    <xf numFmtId="1" fontId="5" fillId="0" borderId="2" xfId="2" applyNumberFormat="1" applyBorder="1" applyAlignment="1">
      <alignment horizontal="center"/>
    </xf>
    <xf numFmtId="1" fontId="5" fillId="0" borderId="2" xfId="0" applyNumberFormat="1" applyFont="1" applyBorder="1"/>
    <xf numFmtId="0" fontId="0" fillId="0" borderId="0" xfId="2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9" fillId="0" borderId="2" xfId="2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9" fillId="0" borderId="7" xfId="2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9" fillId="2" borderId="0" xfId="0" applyFont="1" applyFill="1"/>
    <xf numFmtId="0" fontId="22" fillId="0" borderId="0" xfId="0" applyFont="1"/>
    <xf numFmtId="0" fontId="24" fillId="0" borderId="0" xfId="0" applyFont="1"/>
    <xf numFmtId="0" fontId="9" fillId="0" borderId="0" xfId="0" applyFont="1" applyAlignment="1">
      <alignment horizontal="center" wrapText="1"/>
    </xf>
    <xf numFmtId="0" fontId="9" fillId="0" borderId="0" xfId="3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wrapText="1"/>
    </xf>
    <xf numFmtId="0" fontId="9" fillId="2" borderId="0" xfId="0" applyFont="1" applyFill="1" applyAlignment="1">
      <alignment wrapText="1"/>
    </xf>
    <xf numFmtId="0" fontId="9" fillId="2" borderId="0" xfId="3" applyFill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0" xfId="1" applyFont="1"/>
    <xf numFmtId="0" fontId="7" fillId="0" borderId="0" xfId="0" applyFont="1" applyAlignment="1">
      <alignment horizontal="left"/>
    </xf>
    <xf numFmtId="0" fontId="23" fillId="0" borderId="0" xfId="0" applyFont="1"/>
    <xf numFmtId="0" fontId="7" fillId="0" borderId="0" xfId="0" applyFont="1" applyAlignment="1">
      <alignment wrapText="1"/>
    </xf>
    <xf numFmtId="0" fontId="2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7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wrapText="1"/>
    </xf>
    <xf numFmtId="0" fontId="9" fillId="0" borderId="12" xfId="6" applyFont="1" applyBorder="1"/>
    <xf numFmtId="0" fontId="9" fillId="0" borderId="11" xfId="6" applyFont="1" applyBorder="1"/>
    <xf numFmtId="0" fontId="9" fillId="0" borderId="14" xfId="6" applyFont="1" applyBorder="1"/>
    <xf numFmtId="0" fontId="9" fillId="0" borderId="15" xfId="6" applyFont="1" applyBorder="1"/>
    <xf numFmtId="0" fontId="9" fillId="0" borderId="5" xfId="6" applyFont="1" applyBorder="1"/>
    <xf numFmtId="0" fontId="9" fillId="0" borderId="0" xfId="6" applyFont="1"/>
    <xf numFmtId="0" fontId="9" fillId="0" borderId="0" xfId="6" applyFont="1" applyAlignment="1">
      <alignment horizontal="center"/>
    </xf>
    <xf numFmtId="0" fontId="25" fillId="0" borderId="0" xfId="0" applyFont="1"/>
    <xf numFmtId="0" fontId="22" fillId="0" borderId="0" xfId="6" applyFont="1"/>
    <xf numFmtId="0" fontId="7" fillId="0" borderId="0" xfId="6" applyFont="1"/>
    <xf numFmtId="0" fontId="25" fillId="0" borderId="0" xfId="0" applyFont="1" applyAlignment="1">
      <alignment horizontal="center"/>
    </xf>
    <xf numFmtId="0" fontId="9" fillId="0" borderId="1" xfId="0" applyFont="1" applyBorder="1"/>
    <xf numFmtId="164" fontId="9" fillId="0" borderId="13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164" fontId="9" fillId="0" borderId="0" xfId="0" applyNumberFormat="1" applyFont="1"/>
    <xf numFmtId="1" fontId="9" fillId="0" borderId="0" xfId="0" applyNumberFormat="1" applyFont="1"/>
    <xf numFmtId="0" fontId="9" fillId="0" borderId="0" xfId="0" applyFont="1" applyAlignment="1">
      <alignment horizontal="center" vertical="center"/>
    </xf>
    <xf numFmtId="1" fontId="9" fillId="2" borderId="0" xfId="2" applyNumberFormat="1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 wrapText="1"/>
    </xf>
    <xf numFmtId="0" fontId="26" fillId="0" borderId="0" xfId="0" applyFont="1"/>
    <xf numFmtId="0" fontId="29" fillId="0" borderId="15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left" vertical="top"/>
    </xf>
    <xf numFmtId="0" fontId="28" fillId="0" borderId="7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10" xfId="0" applyFont="1" applyBorder="1" applyAlignment="1">
      <alignment horizontal="left" vertical="top"/>
    </xf>
    <xf numFmtId="0" fontId="28" fillId="0" borderId="2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9" fillId="0" borderId="0" xfId="0" applyFont="1"/>
    <xf numFmtId="0" fontId="9" fillId="0" borderId="9" xfId="0" applyFont="1" applyBorder="1"/>
    <xf numFmtId="0" fontId="9" fillId="0" borderId="10" xfId="0" applyFont="1" applyBorder="1"/>
    <xf numFmtId="0" fontId="29" fillId="0" borderId="2" xfId="0" applyFont="1" applyBorder="1"/>
    <xf numFmtId="0" fontId="27" fillId="0" borderId="0" xfId="0" applyFont="1" applyAlignment="1">
      <alignment vertical="center" wrapText="1"/>
    </xf>
    <xf numFmtId="0" fontId="28" fillId="0" borderId="14" xfId="0" applyFont="1" applyBorder="1" applyAlignment="1">
      <alignment horizontal="left"/>
    </xf>
    <xf numFmtId="0" fontId="9" fillId="0" borderId="8" xfId="0" applyFont="1" applyBorder="1"/>
    <xf numFmtId="0" fontId="28" fillId="0" borderId="15" xfId="0" applyFont="1" applyBorder="1" applyAlignment="1">
      <alignment horizontal="left"/>
    </xf>
    <xf numFmtId="0" fontId="13" fillId="0" borderId="0" xfId="0" applyFont="1"/>
    <xf numFmtId="164" fontId="22" fillId="0" borderId="0" xfId="0" applyNumberFormat="1" applyFont="1"/>
    <xf numFmtId="0" fontId="22" fillId="0" borderId="2" xfId="0" applyFont="1" applyBorder="1"/>
    <xf numFmtId="164" fontId="9" fillId="0" borderId="0" xfId="0" applyNumberFormat="1" applyFont="1" applyAlignment="1">
      <alignment horizontal="center"/>
    </xf>
    <xf numFmtId="0" fontId="31" fillId="0" borderId="0" xfId="0" applyFont="1"/>
    <xf numFmtId="0" fontId="32" fillId="0" borderId="0" xfId="0" applyFont="1"/>
    <xf numFmtId="0" fontId="20" fillId="0" borderId="0" xfId="1" applyFont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33" fillId="0" borderId="0" xfId="1" applyFont="1" applyAlignment="1">
      <alignment vertical="center" wrapText="1"/>
    </xf>
    <xf numFmtId="0" fontId="20" fillId="2" borderId="0" xfId="1" applyFont="1" applyFill="1" applyAlignment="1">
      <alignment vertical="center"/>
    </xf>
    <xf numFmtId="0" fontId="33" fillId="0" borderId="0" xfId="1" applyFont="1" applyAlignment="1">
      <alignment vertical="center"/>
    </xf>
    <xf numFmtId="0" fontId="34" fillId="0" borderId="0" xfId="0" applyFont="1"/>
    <xf numFmtId="164" fontId="0" fillId="0" borderId="0" xfId="0" applyNumberFormat="1"/>
    <xf numFmtId="164" fontId="9" fillId="0" borderId="2" xfId="0" applyNumberFormat="1" applyFont="1" applyBorder="1" applyAlignment="1">
      <alignment horizontal="center"/>
    </xf>
    <xf numFmtId="0" fontId="7" fillId="0" borderId="1" xfId="6" applyFont="1" applyBorder="1" applyAlignment="1">
      <alignment horizontal="center" vertical="center" wrapText="1"/>
    </xf>
    <xf numFmtId="164" fontId="9" fillId="0" borderId="7" xfId="2" applyNumberFormat="1" applyFont="1" applyBorder="1" applyAlignment="1">
      <alignment horizontal="center"/>
    </xf>
    <xf numFmtId="164" fontId="9" fillId="0" borderId="0" xfId="2" applyNumberFormat="1" applyFont="1" applyAlignment="1">
      <alignment horizontal="center"/>
    </xf>
    <xf numFmtId="164" fontId="9" fillId="0" borderId="2" xfId="2" applyNumberFormat="1" applyFont="1" applyBorder="1" applyAlignment="1">
      <alignment horizontal="center"/>
    </xf>
    <xf numFmtId="0" fontId="9" fillId="0" borderId="12" xfId="2" applyFont="1" applyBorder="1" applyAlignment="1">
      <alignment horizontal="center"/>
    </xf>
    <xf numFmtId="164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center"/>
    </xf>
    <xf numFmtId="164" fontId="9" fillId="0" borderId="9" xfId="2" applyNumberFormat="1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164" fontId="9" fillId="0" borderId="10" xfId="2" applyNumberFormat="1" applyFont="1" applyBorder="1" applyAlignment="1">
      <alignment horizontal="center"/>
    </xf>
    <xf numFmtId="164" fontId="9" fillId="0" borderId="0" xfId="2" applyNumberFormat="1" applyFont="1"/>
    <xf numFmtId="164" fontId="9" fillId="2" borderId="0" xfId="0" applyNumberFormat="1" applyFont="1" applyFill="1"/>
    <xf numFmtId="164" fontId="7" fillId="0" borderId="0" xfId="0" applyNumberFormat="1" applyFont="1"/>
    <xf numFmtId="164" fontId="29" fillId="0" borderId="0" xfId="0" applyNumberFormat="1" applyFont="1"/>
    <xf numFmtId="164" fontId="29" fillId="0" borderId="2" xfId="0" applyNumberFormat="1" applyFont="1" applyBorder="1"/>
    <xf numFmtId="0" fontId="7" fillId="0" borderId="1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35" fillId="0" borderId="0" xfId="0" applyFont="1"/>
    <xf numFmtId="0" fontId="4" fillId="0" borderId="0" xfId="9"/>
    <xf numFmtId="0" fontId="7" fillId="0" borderId="10" xfId="0" applyFont="1" applyBorder="1" applyAlignment="1">
      <alignment horizontal="center" vertical="center"/>
    </xf>
    <xf numFmtId="0" fontId="4" fillId="0" borderId="2" xfId="9" applyBorder="1"/>
    <xf numFmtId="0" fontId="9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right"/>
    </xf>
    <xf numFmtId="0" fontId="22" fillId="0" borderId="0" xfId="0" applyFont="1" applyAlignment="1">
      <alignment horizontal="center"/>
    </xf>
    <xf numFmtId="0" fontId="11" fillId="2" borderId="0" xfId="0" applyFont="1" applyFill="1"/>
    <xf numFmtId="0" fontId="24" fillId="5" borderId="0" xfId="0" applyFont="1" applyFill="1"/>
    <xf numFmtId="0" fontId="38" fillId="0" borderId="0" xfId="0" applyFont="1" applyAlignment="1">
      <alignment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36" fillId="0" borderId="0" xfId="0" applyFont="1"/>
    <xf numFmtId="0" fontId="42" fillId="0" borderId="0" xfId="0" applyFont="1"/>
    <xf numFmtId="0" fontId="7" fillId="0" borderId="0" xfId="0" applyFont="1" applyAlignment="1">
      <alignment horizontal="center" vertical="center"/>
    </xf>
    <xf numFmtId="0" fontId="3" fillId="0" borderId="0" xfId="10"/>
    <xf numFmtId="0" fontId="44" fillId="0" borderId="0" xfId="10" applyFont="1"/>
    <xf numFmtId="0" fontId="45" fillId="0" borderId="0" xfId="10" applyFont="1" applyAlignment="1">
      <alignment vertical="center"/>
    </xf>
    <xf numFmtId="0" fontId="46" fillId="0" borderId="0" xfId="10" applyFont="1" applyAlignment="1">
      <alignment vertical="center"/>
    </xf>
    <xf numFmtId="0" fontId="3" fillId="2" borderId="0" xfId="10" applyFill="1"/>
    <xf numFmtId="0" fontId="43" fillId="0" borderId="0" xfId="10" applyFont="1"/>
    <xf numFmtId="0" fontId="47" fillId="0" borderId="0" xfId="10" applyFont="1"/>
    <xf numFmtId="0" fontId="35" fillId="5" borderId="0" xfId="0" applyFont="1" applyFill="1"/>
    <xf numFmtId="0" fontId="9" fillId="5" borderId="0" xfId="0" applyFont="1" applyFill="1"/>
    <xf numFmtId="0" fontId="23" fillId="5" borderId="0" xfId="0" applyFont="1" applyFill="1"/>
    <xf numFmtId="0" fontId="7" fillId="0" borderId="0" xfId="0" applyFont="1" applyAlignment="1">
      <alignment vertical="center"/>
    </xf>
    <xf numFmtId="0" fontId="48" fillId="0" borderId="0" xfId="10" applyFont="1"/>
    <xf numFmtId="0" fontId="11" fillId="0" borderId="1" xfId="10" applyFont="1" applyBorder="1" applyAlignment="1">
      <alignment vertical="center" wrapText="1"/>
    </xf>
    <xf numFmtId="164" fontId="48" fillId="0" borderId="1" xfId="10" applyNumberFormat="1" applyFont="1" applyBorder="1"/>
    <xf numFmtId="2" fontId="3" fillId="0" borderId="0" xfId="10" applyNumberFormat="1"/>
    <xf numFmtId="0" fontId="50" fillId="0" borderId="0" xfId="10" applyFont="1"/>
    <xf numFmtId="0" fontId="51" fillId="0" borderId="0" xfId="10" applyFont="1"/>
    <xf numFmtId="0" fontId="19" fillId="0" borderId="1" xfId="10" applyFont="1" applyBorder="1" applyAlignment="1">
      <alignment vertical="center" wrapText="1"/>
    </xf>
    <xf numFmtId="164" fontId="3" fillId="0" borderId="1" xfId="10" applyNumberFormat="1" applyBorder="1"/>
    <xf numFmtId="0" fontId="3" fillId="0" borderId="1" xfId="10" applyBorder="1"/>
    <xf numFmtId="0" fontId="52" fillId="0" borderId="0" xfId="10" applyFont="1"/>
    <xf numFmtId="0" fontId="53" fillId="0" borderId="1" xfId="10" applyFont="1" applyBorder="1" applyAlignment="1">
      <alignment horizontal="center" vertical="center" wrapText="1"/>
    </xf>
    <xf numFmtId="0" fontId="53" fillId="0" borderId="1" xfId="10" applyFont="1" applyBorder="1" applyAlignment="1">
      <alignment horizontal="center" vertical="center"/>
    </xf>
    <xf numFmtId="2" fontId="3" fillId="0" borderId="1" xfId="10" applyNumberFormat="1" applyBorder="1"/>
    <xf numFmtId="0" fontId="54" fillId="0" borderId="0" xfId="10" applyFont="1"/>
    <xf numFmtId="0" fontId="49" fillId="0" borderId="0" xfId="10" applyFont="1"/>
    <xf numFmtId="0" fontId="37" fillId="0" borderId="0" xfId="10" applyFont="1"/>
    <xf numFmtId="1" fontId="3" fillId="0" borderId="1" xfId="10" applyNumberFormat="1" applyBorder="1"/>
    <xf numFmtId="0" fontId="0" fillId="5" borderId="0" xfId="0" applyFill="1"/>
    <xf numFmtId="0" fontId="2" fillId="0" borderId="0" xfId="10" applyFont="1"/>
    <xf numFmtId="0" fontId="0" fillId="0" borderId="12" xfId="0" applyBorder="1"/>
    <xf numFmtId="0" fontId="0" fillId="0" borderId="9" xfId="0" applyBorder="1"/>
    <xf numFmtId="0" fontId="0" fillId="0" borderId="10" xfId="0" applyBorder="1"/>
    <xf numFmtId="164" fontId="9" fillId="0" borderId="13" xfId="0" applyNumberFormat="1" applyFont="1" applyBorder="1"/>
    <xf numFmtId="164" fontId="9" fillId="0" borderId="15" xfId="0" applyNumberFormat="1" applyFont="1" applyBorder="1"/>
    <xf numFmtId="164" fontId="9" fillId="0" borderId="1" xfId="0" applyNumberFormat="1" applyFont="1" applyBorder="1"/>
    <xf numFmtId="0" fontId="9" fillId="4" borderId="1" xfId="0" applyFont="1" applyFill="1" applyBorder="1" applyAlignment="1">
      <alignment vertical="center" wrapText="1"/>
    </xf>
    <xf numFmtId="164" fontId="9" fillId="4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/>
    </xf>
    <xf numFmtId="0" fontId="22" fillId="3" borderId="0" xfId="0" applyFont="1" applyFill="1"/>
    <xf numFmtId="0" fontId="56" fillId="3" borderId="0" xfId="0" applyFont="1" applyFill="1"/>
    <xf numFmtId="0" fontId="57" fillId="0" borderId="0" xfId="0" applyFont="1"/>
    <xf numFmtId="0" fontId="1" fillId="0" borderId="0" xfId="10" applyFont="1"/>
    <xf numFmtId="2" fontId="10" fillId="6" borderId="1" xfId="10" applyNumberFormat="1" applyFont="1" applyFill="1" applyBorder="1" applyAlignment="1">
      <alignment horizontal="center" vertical="center" wrapText="1"/>
    </xf>
    <xf numFmtId="0" fontId="49" fillId="6" borderId="1" xfId="10" applyFont="1" applyFill="1" applyBorder="1" applyAlignment="1">
      <alignment vertical="center" wrapText="1"/>
    </xf>
    <xf numFmtId="0" fontId="48" fillId="6" borderId="1" xfId="10" applyFont="1" applyFill="1" applyBorder="1"/>
    <xf numFmtId="0" fontId="3" fillId="6" borderId="1" xfId="10" applyFill="1" applyBorder="1"/>
    <xf numFmtId="0" fontId="53" fillId="6" borderId="1" xfId="10" applyFont="1" applyFill="1" applyBorder="1" applyAlignment="1">
      <alignment horizontal="center" vertical="center" wrapText="1"/>
    </xf>
    <xf numFmtId="0" fontId="48" fillId="6" borderId="1" xfId="10" applyFont="1" applyFill="1" applyBorder="1" applyAlignment="1">
      <alignment vertical="center" wrapText="1"/>
    </xf>
    <xf numFmtId="0" fontId="54" fillId="6" borderId="1" xfId="10" applyFont="1" applyFill="1" applyBorder="1"/>
    <xf numFmtId="0" fontId="58" fillId="6" borderId="1" xfId="10" applyFont="1" applyFill="1" applyBorder="1" applyAlignment="1">
      <alignment horizontal="center" vertical="center"/>
    </xf>
    <xf numFmtId="0" fontId="58" fillId="6" borderId="1" xfId="10" applyFont="1" applyFill="1" applyBorder="1" applyAlignment="1">
      <alignment horizontal="center" wrapText="1"/>
    </xf>
    <xf numFmtId="0" fontId="58" fillId="6" borderId="1" xfId="10" applyFont="1" applyFill="1" applyBorder="1" applyAlignment="1">
      <alignment horizontal="center" vertical="center" wrapText="1"/>
    </xf>
    <xf numFmtId="49" fontId="59" fillId="0" borderId="27" xfId="11" applyNumberFormat="1" applyFont="1" applyBorder="1" applyAlignment="1">
      <alignment horizontal="right" wrapText="1"/>
    </xf>
    <xf numFmtId="0" fontId="59" fillId="0" borderId="28" xfId="11" applyFont="1" applyBorder="1" applyAlignment="1">
      <alignment horizontal="right" wrapText="1"/>
    </xf>
    <xf numFmtId="0" fontId="59" fillId="0" borderId="29" xfId="11" applyFont="1" applyBorder="1" applyAlignment="1">
      <alignment horizontal="right" wrapText="1"/>
    </xf>
    <xf numFmtId="49" fontId="59" fillId="0" borderId="30" xfId="11" applyNumberFormat="1" applyFont="1" applyBorder="1" applyAlignment="1">
      <alignment horizontal="right" wrapText="1"/>
    </xf>
    <xf numFmtId="0" fontId="59" fillId="0" borderId="25" xfId="11" applyFont="1" applyBorder="1" applyAlignment="1">
      <alignment horizontal="right" wrapText="1"/>
    </xf>
    <xf numFmtId="0" fontId="59" fillId="0" borderId="31" xfId="11" applyFont="1" applyBorder="1" applyAlignment="1">
      <alignment horizontal="right" wrapText="1"/>
    </xf>
    <xf numFmtId="49" fontId="59" fillId="0" borderId="32" xfId="11" applyNumberFormat="1" applyFont="1" applyBorder="1" applyAlignment="1">
      <alignment horizontal="right" wrapText="1"/>
    </xf>
    <xf numFmtId="0" fontId="59" fillId="0" borderId="33" xfId="11" applyFont="1" applyBorder="1" applyAlignment="1">
      <alignment horizontal="right" wrapText="1"/>
    </xf>
    <xf numFmtId="0" fontId="59" fillId="0" borderId="34" xfId="11" applyFont="1" applyBorder="1" applyAlignment="1">
      <alignment horizontal="right" wrapText="1"/>
    </xf>
    <xf numFmtId="49" fontId="59" fillId="7" borderId="26" xfId="11" applyNumberFormat="1" applyFont="1" applyFill="1" applyBorder="1" applyAlignment="1">
      <alignment horizontal="center"/>
    </xf>
    <xf numFmtId="0" fontId="59" fillId="7" borderId="26" xfId="11" applyFont="1" applyFill="1" applyBorder="1" applyAlignment="1">
      <alignment horizontal="center"/>
    </xf>
    <xf numFmtId="164" fontId="7" fillId="6" borderId="0" xfId="2" applyNumberFormat="1" applyFont="1" applyFill="1" applyAlignment="1">
      <alignment horizontal="center"/>
    </xf>
    <xf numFmtId="0" fontId="7" fillId="6" borderId="0" xfId="2" applyFont="1" applyFill="1" applyAlignment="1">
      <alignment horizontal="center"/>
    </xf>
    <xf numFmtId="164" fontId="7" fillId="6" borderId="3" xfId="2" applyNumberFormat="1" applyFont="1" applyFill="1" applyBorder="1" applyAlignment="1">
      <alignment horizontal="center"/>
    </xf>
    <xf numFmtId="164" fontId="7" fillId="6" borderId="4" xfId="2" applyNumberFormat="1" applyFont="1" applyFill="1" applyBorder="1" applyAlignment="1">
      <alignment horizontal="center"/>
    </xf>
    <xf numFmtId="0" fontId="8" fillId="6" borderId="7" xfId="1" applyFill="1" applyBorder="1" applyAlignment="1">
      <alignment horizontal="right"/>
    </xf>
    <xf numFmtId="0" fontId="8" fillId="6" borderId="8" xfId="1" applyFill="1" applyBorder="1" applyAlignment="1">
      <alignment horizontal="right"/>
    </xf>
    <xf numFmtId="0" fontId="0" fillId="6" borderId="11" xfId="0" applyFill="1" applyBorder="1"/>
    <xf numFmtId="0" fontId="0" fillId="6" borderId="5" xfId="0" applyFill="1" applyBorder="1"/>
    <xf numFmtId="0" fontId="30" fillId="6" borderId="0" xfId="0" applyFont="1" applyFill="1" applyAlignment="1">
      <alignment vertical="center"/>
    </xf>
    <xf numFmtId="164" fontId="7" fillId="6" borderId="6" xfId="0" applyNumberFormat="1" applyFont="1" applyFill="1" applyBorder="1" applyAlignment="1">
      <alignment horizontal="center" vertical="center" wrapText="1"/>
    </xf>
    <xf numFmtId="164" fontId="9" fillId="6" borderId="0" xfId="0" applyNumberFormat="1" applyFont="1" applyFill="1" applyAlignment="1">
      <alignment horizontal="center"/>
    </xf>
    <xf numFmtId="0" fontId="7" fillId="6" borderId="6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0" fillId="6" borderId="6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0" fillId="6" borderId="1" xfId="4" applyFont="1" applyFill="1" applyBorder="1" applyAlignment="1">
      <alignment horizontal="center"/>
    </xf>
    <xf numFmtId="0" fontId="0" fillId="6" borderId="10" xfId="4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164" fontId="9" fillId="6" borderId="0" xfId="0" applyNumberFormat="1" applyFont="1" applyFill="1"/>
    <xf numFmtId="164" fontId="7" fillId="6" borderId="1" xfId="6" applyNumberFormat="1" applyFont="1" applyFill="1" applyBorder="1" applyAlignment="1">
      <alignment horizontal="center" vertical="center" wrapText="1"/>
    </xf>
    <xf numFmtId="164" fontId="9" fillId="6" borderId="11" xfId="0" applyNumberFormat="1" applyFont="1" applyFill="1" applyBorder="1"/>
    <xf numFmtId="164" fontId="7" fillId="6" borderId="1" xfId="0" applyNumberFormat="1" applyFont="1" applyFill="1" applyBorder="1" applyAlignment="1">
      <alignment horizontal="center"/>
    </xf>
    <xf numFmtId="0" fontId="7" fillId="6" borderId="2" xfId="0" applyFont="1" applyFill="1" applyBorder="1"/>
    <xf numFmtId="164" fontId="9" fillId="6" borderId="2" xfId="0" applyNumberFormat="1" applyFont="1" applyFill="1" applyBorder="1" applyAlignment="1">
      <alignment horizontal="center"/>
    </xf>
    <xf numFmtId="0" fontId="10" fillId="6" borderId="13" xfId="6" applyFont="1" applyFill="1" applyBorder="1" applyAlignment="1">
      <alignment horizontal="center" wrapText="1"/>
    </xf>
    <xf numFmtId="0" fontId="0" fillId="6" borderId="3" xfId="0" applyFill="1" applyBorder="1"/>
    <xf numFmtId="0" fontId="0" fillId="6" borderId="6" xfId="4" applyFont="1" applyFill="1" applyBorder="1" applyAlignment="1">
      <alignment horizontal="center"/>
    </xf>
    <xf numFmtId="0" fontId="0" fillId="6" borderId="8" xfId="4" applyFont="1" applyFill="1" applyBorder="1" applyAlignment="1">
      <alignment horizontal="center"/>
    </xf>
    <xf numFmtId="0" fontId="0" fillId="6" borderId="7" xfId="4" applyFont="1" applyFill="1" applyBorder="1" applyAlignment="1">
      <alignment horizontal="center"/>
    </xf>
    <xf numFmtId="0" fontId="0" fillId="6" borderId="12" xfId="4" applyFont="1" applyFill="1" applyBorder="1" applyAlignment="1">
      <alignment horizontal="center"/>
    </xf>
    <xf numFmtId="0" fontId="9" fillId="6" borderId="13" xfId="0" applyFont="1" applyFill="1" applyBorder="1"/>
    <xf numFmtId="0" fontId="9" fillId="6" borderId="15" xfId="0" applyFont="1" applyFill="1" applyBorder="1"/>
    <xf numFmtId="0" fontId="9" fillId="6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right"/>
    </xf>
    <xf numFmtId="0" fontId="9" fillId="6" borderId="1" xfId="0" applyFont="1" applyFill="1" applyBorder="1"/>
    <xf numFmtId="0" fontId="9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60" fillId="6" borderId="18" xfId="10" applyFont="1" applyFill="1" applyBorder="1" applyAlignment="1">
      <alignment horizontal="right" vertical="center" wrapText="1"/>
    </xf>
    <xf numFmtId="0" fontId="60" fillId="6" borderId="17" xfId="10" applyFont="1" applyFill="1" applyBorder="1" applyAlignment="1">
      <alignment horizontal="right" vertical="center" wrapText="1"/>
    </xf>
    <xf numFmtId="0" fontId="60" fillId="0" borderId="21" xfId="10" applyFont="1" applyBorder="1" applyAlignment="1">
      <alignment horizontal="right" vertical="center" wrapText="1"/>
    </xf>
    <xf numFmtId="0" fontId="60" fillId="0" borderId="22" xfId="10" applyFont="1" applyBorder="1" applyAlignment="1">
      <alignment horizontal="right" vertical="center" wrapText="1"/>
    </xf>
    <xf numFmtId="0" fontId="60" fillId="0" borderId="15" xfId="10" applyFont="1" applyBorder="1" applyAlignment="1">
      <alignment horizontal="right" vertical="center" wrapText="1"/>
    </xf>
    <xf numFmtId="0" fontId="60" fillId="0" borderId="10" xfId="10" applyFont="1" applyBorder="1" applyAlignment="1">
      <alignment horizontal="right" vertical="center" wrapText="1"/>
    </xf>
    <xf numFmtId="0" fontId="7" fillId="6" borderId="3" xfId="0" applyFont="1" applyFill="1" applyBorder="1" applyAlignment="1">
      <alignment horizontal="center"/>
    </xf>
    <xf numFmtId="0" fontId="7" fillId="6" borderId="3" xfId="0" applyFont="1" applyFill="1" applyBorder="1"/>
    <xf numFmtId="0" fontId="5" fillId="6" borderId="3" xfId="2" applyFill="1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top" wrapText="1"/>
    </xf>
    <xf numFmtId="164" fontId="7" fillId="6" borderId="15" xfId="0" applyNumberFormat="1" applyFont="1" applyFill="1" applyBorder="1" applyAlignment="1">
      <alignment horizontal="center" vertical="center" wrapText="1"/>
    </xf>
    <xf numFmtId="164" fontId="7" fillId="6" borderId="10" xfId="0" applyNumberFormat="1" applyFont="1" applyFill="1" applyBorder="1" applyAlignment="1">
      <alignment horizontal="center" vertical="center" wrapText="1"/>
    </xf>
    <xf numFmtId="164" fontId="28" fillId="6" borderId="0" xfId="0" applyNumberFormat="1" applyFont="1" applyFill="1" applyAlignment="1">
      <alignment horizontal="center"/>
    </xf>
    <xf numFmtId="164" fontId="28" fillId="6" borderId="2" xfId="0" applyNumberFormat="1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28" fillId="6" borderId="11" xfId="0" applyNumberFormat="1" applyFont="1" applyFill="1" applyBorder="1" applyAlignment="1">
      <alignment horizontal="center"/>
    </xf>
    <xf numFmtId="164" fontId="28" fillId="6" borderId="9" xfId="0" applyNumberFormat="1" applyFont="1" applyFill="1" applyBorder="1" applyAlignment="1">
      <alignment horizontal="center"/>
    </xf>
    <xf numFmtId="164" fontId="28" fillId="6" borderId="5" xfId="0" applyNumberFormat="1" applyFont="1" applyFill="1" applyBorder="1" applyAlignment="1">
      <alignment horizontal="center"/>
    </xf>
    <xf numFmtId="164" fontId="28" fillId="6" borderId="10" xfId="0" applyNumberFormat="1" applyFont="1" applyFill="1" applyBorder="1" applyAlignment="1">
      <alignment horizontal="center"/>
    </xf>
    <xf numFmtId="0" fontId="29" fillId="6" borderId="15" xfId="0" applyFont="1" applyFill="1" applyBorder="1" applyAlignment="1">
      <alignment horizontal="center" vertical="center" wrapText="1"/>
    </xf>
    <xf numFmtId="0" fontId="29" fillId="6" borderId="10" xfId="0" applyFont="1" applyFill="1" applyBorder="1" applyAlignment="1">
      <alignment horizontal="center" vertical="center" wrapText="1"/>
    </xf>
    <xf numFmtId="164" fontId="9" fillId="6" borderId="7" xfId="0" applyNumberFormat="1" applyFont="1" applyFill="1" applyBorder="1"/>
    <xf numFmtId="164" fontId="9" fillId="6" borderId="2" xfId="0" applyNumberFormat="1" applyFont="1" applyFill="1" applyBorder="1"/>
    <xf numFmtId="0" fontId="29" fillId="6" borderId="1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8" fillId="0" borderId="7" xfId="0" applyFont="1" applyBorder="1"/>
    <xf numFmtId="164" fontId="28" fillId="0" borderId="7" xfId="0" applyNumberFormat="1" applyFont="1" applyBorder="1"/>
    <xf numFmtId="0" fontId="28" fillId="0" borderId="0" xfId="0" applyFont="1"/>
    <xf numFmtId="164" fontId="28" fillId="0" borderId="0" xfId="0" applyNumberFormat="1" applyFont="1"/>
    <xf numFmtId="0" fontId="28" fillId="0" borderId="2" xfId="0" applyFont="1" applyBorder="1"/>
    <xf numFmtId="164" fontId="28" fillId="0" borderId="2" xfId="0" applyNumberFormat="1" applyFont="1" applyBorder="1"/>
    <xf numFmtId="0" fontId="28" fillId="6" borderId="2" xfId="0" applyFont="1" applyFill="1" applyBorder="1" applyAlignment="1">
      <alignment horizontal="center"/>
    </xf>
    <xf numFmtId="0" fontId="3" fillId="0" borderId="1" xfId="10" applyBorder="1" applyAlignment="1">
      <alignment horizontal="center"/>
    </xf>
    <xf numFmtId="0" fontId="7" fillId="0" borderId="7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6" borderId="3" xfId="2" applyFont="1" applyFill="1" applyBorder="1" applyAlignment="1">
      <alignment horizontal="center"/>
    </xf>
    <xf numFmtId="0" fontId="7" fillId="0" borderId="2" xfId="2" applyFont="1" applyBorder="1" applyAlignment="1">
      <alignment horizontal="center"/>
    </xf>
    <xf numFmtId="164" fontId="7" fillId="0" borderId="2" xfId="2" applyNumberFormat="1" applyFont="1" applyBorder="1" applyAlignment="1">
      <alignment horizontal="center"/>
    </xf>
    <xf numFmtId="0" fontId="9" fillId="6" borderId="12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5" fillId="0" borderId="0" xfId="4" applyAlignment="1">
      <alignment horizontal="center"/>
    </xf>
    <xf numFmtId="0" fontId="0" fillId="0" borderId="6" xfId="4" applyFont="1" applyBorder="1" applyAlignment="1">
      <alignment horizontal="center"/>
    </xf>
    <xf numFmtId="0" fontId="5" fillId="0" borderId="4" xfId="4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13" xfId="4" applyBorder="1" applyAlignment="1">
      <alignment horizontal="center"/>
    </xf>
    <xf numFmtId="0" fontId="5" fillId="0" borderId="15" xfId="4" applyBorder="1" applyAlignment="1">
      <alignment horizontal="center"/>
    </xf>
    <xf numFmtId="0" fontId="5" fillId="0" borderId="6" xfId="4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9" fillId="6" borderId="1" xfId="6" applyNumberFormat="1" applyFont="1" applyFill="1" applyBorder="1" applyAlignment="1">
      <alignment horizontal="center" vertical="center" wrapText="1"/>
    </xf>
    <xf numFmtId="164" fontId="9" fillId="6" borderId="12" xfId="6" applyNumberFormat="1" applyFont="1" applyFill="1" applyBorder="1" applyAlignment="1">
      <alignment horizontal="center" vertical="center" wrapText="1"/>
    </xf>
    <xf numFmtId="164" fontId="9" fillId="6" borderId="8" xfId="6" applyNumberFormat="1" applyFont="1" applyFill="1" applyBorder="1" applyAlignment="1">
      <alignment horizontal="center" vertical="center" wrapText="1"/>
    </xf>
    <xf numFmtId="0" fontId="7" fillId="0" borderId="13" xfId="6" applyFont="1" applyBorder="1" applyAlignment="1">
      <alignment horizontal="center" vertical="center" wrapText="1"/>
    </xf>
    <xf numFmtId="0" fontId="7" fillId="0" borderId="15" xfId="6" applyFont="1" applyBorder="1" applyAlignment="1">
      <alignment horizontal="center" vertical="center" wrapText="1"/>
    </xf>
    <xf numFmtId="0" fontId="9" fillId="0" borderId="12" xfId="6" applyFont="1" applyBorder="1" applyAlignment="1">
      <alignment horizontal="center" vertical="center" wrapText="1"/>
    </xf>
    <xf numFmtId="0" fontId="9" fillId="0" borderId="8" xfId="6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/>
    </xf>
    <xf numFmtId="0" fontId="7" fillId="0" borderId="12" xfId="6" applyFont="1" applyBorder="1" applyAlignment="1">
      <alignment horizontal="center" wrapText="1"/>
    </xf>
    <xf numFmtId="0" fontId="7" fillId="0" borderId="8" xfId="6" applyFont="1" applyBorder="1" applyAlignment="1">
      <alignment horizontal="center" wrapText="1"/>
    </xf>
    <xf numFmtId="0" fontId="7" fillId="0" borderId="5" xfId="6" applyFont="1" applyBorder="1" applyAlignment="1">
      <alignment horizontal="center" wrapText="1"/>
    </xf>
    <xf numFmtId="0" fontId="7" fillId="0" borderId="10" xfId="6" applyFont="1" applyBorder="1" applyAlignment="1">
      <alignment horizontal="center" wrapText="1"/>
    </xf>
    <xf numFmtId="0" fontId="5" fillId="0" borderId="3" xfId="4" applyBorder="1" applyAlignment="1">
      <alignment horizontal="center"/>
    </xf>
    <xf numFmtId="0" fontId="5" fillId="0" borderId="13" xfId="4" applyBorder="1" applyAlignment="1">
      <alignment horizontal="center" vertical="center"/>
    </xf>
    <xf numFmtId="0" fontId="5" fillId="0" borderId="15" xfId="4" applyBorder="1" applyAlignment="1">
      <alignment horizontal="center" vertical="center"/>
    </xf>
    <xf numFmtId="0" fontId="0" fillId="0" borderId="12" xfId="4" applyFont="1" applyBorder="1" applyAlignment="1">
      <alignment horizontal="center" vertical="center"/>
    </xf>
    <xf numFmtId="0" fontId="0" fillId="0" borderId="11" xfId="4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60" fillId="0" borderId="19" xfId="10" applyFont="1" applyBorder="1" applyAlignment="1">
      <alignment horizontal="justify" vertical="center" wrapText="1"/>
    </xf>
    <xf numFmtId="0" fontId="60" fillId="0" borderId="20" xfId="10" applyFont="1" applyBorder="1" applyAlignment="1">
      <alignment horizontal="justify" vertical="center" wrapText="1"/>
    </xf>
    <xf numFmtId="0" fontId="60" fillId="0" borderId="23" xfId="10" applyFont="1" applyBorder="1" applyAlignment="1">
      <alignment horizontal="justify" vertical="center" wrapText="1"/>
    </xf>
    <xf numFmtId="0" fontId="60" fillId="0" borderId="24" xfId="10" applyFont="1" applyBorder="1" applyAlignment="1">
      <alignment horizontal="justify" vertical="center" wrapText="1"/>
    </xf>
    <xf numFmtId="0" fontId="37" fillId="0" borderId="16" xfId="10" applyFont="1" applyBorder="1" applyAlignment="1">
      <alignment horizontal="center"/>
    </xf>
    <xf numFmtId="0" fontId="37" fillId="0" borderId="17" xfId="10" applyFont="1" applyBorder="1" applyAlignment="1">
      <alignment horizontal="center"/>
    </xf>
    <xf numFmtId="0" fontId="60" fillId="0" borderId="19" xfId="10" applyFont="1" applyBorder="1" applyAlignment="1">
      <alignment vertical="center" wrapText="1"/>
    </xf>
    <xf numFmtId="0" fontId="60" fillId="0" borderId="20" xfId="10" applyFont="1" applyBorder="1" applyAlignment="1">
      <alignment vertical="center" wrapText="1"/>
    </xf>
    <xf numFmtId="0" fontId="7" fillId="0" borderId="3" xfId="2" applyFont="1" applyBorder="1" applyAlignment="1">
      <alignment horizontal="center"/>
    </xf>
    <xf numFmtId="0" fontId="7" fillId="0" borderId="2" xfId="2" applyFont="1" applyBorder="1" applyAlignment="1">
      <alignment horizontal="center" vertical="center"/>
    </xf>
    <xf numFmtId="0" fontId="5" fillId="0" borderId="0" xfId="2" applyAlignment="1">
      <alignment horizontal="left" vertical="center" wrapText="1" indent="1"/>
    </xf>
    <xf numFmtId="0" fontId="5" fillId="0" borderId="0" xfId="2" applyAlignment="1">
      <alignment horizontal="left" vertical="center" indent="1"/>
    </xf>
    <xf numFmtId="0" fontId="5" fillId="0" borderId="2" xfId="2" applyBorder="1" applyAlignment="1">
      <alignment horizontal="left" indent="1"/>
    </xf>
    <xf numFmtId="0" fontId="5" fillId="0" borderId="7" xfId="2" applyBorder="1" applyAlignment="1">
      <alignment horizontal="center"/>
    </xf>
    <xf numFmtId="0" fontId="5" fillId="0" borderId="2" xfId="2" applyBorder="1" applyAlignment="1">
      <alignment horizontal="center"/>
    </xf>
    <xf numFmtId="0" fontId="5" fillId="6" borderId="3" xfId="2" applyFill="1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5" fillId="0" borderId="3" xfId="2" applyBorder="1" applyAlignment="1">
      <alignment horizontal="center"/>
    </xf>
    <xf numFmtId="0" fontId="5" fillId="0" borderId="0" xfId="2"/>
    <xf numFmtId="0" fontId="0" fillId="0" borderId="0" xfId="2" applyFont="1" applyAlignment="1">
      <alignment horizontal="left" vertical="center" wrapText="1" indent="1"/>
    </xf>
    <xf numFmtId="0" fontId="0" fillId="0" borderId="0" xfId="2" applyFont="1" applyAlignment="1">
      <alignment horizontal="left" vertical="center" indent="1"/>
    </xf>
    <xf numFmtId="0" fontId="0" fillId="0" borderId="2" xfId="2" applyFont="1" applyBorder="1" applyAlignment="1">
      <alignment horizontal="left" indent="1"/>
    </xf>
    <xf numFmtId="0" fontId="28" fillId="0" borderId="13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9" fillId="0" borderId="6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/>
    </xf>
    <xf numFmtId="0" fontId="18" fillId="0" borderId="15" xfId="0" applyFont="1" applyBorder="1" applyAlignment="1">
      <alignment horizontal="center"/>
    </xf>
  </cellXfs>
  <cellStyles count="12">
    <cellStyle name="Normal" xfId="0" builtinId="0"/>
    <cellStyle name="Normal 2" xfId="1"/>
    <cellStyle name="Normal 2 2" xfId="2"/>
    <cellStyle name="Normal 3" xfId="3"/>
    <cellStyle name="Normal 4" xfId="4"/>
    <cellStyle name="Normal 5" xfId="5"/>
    <cellStyle name="Normal 6" xfId="6"/>
    <cellStyle name="Normal 7" xfId="9"/>
    <cellStyle name="Normal 8" xfId="10"/>
    <cellStyle name="Normal_Sheet2" xfId="11"/>
    <cellStyle name="style1501675098912" xfId="7"/>
    <cellStyle name="style1501675098959" xfId="8"/>
  </cellStyles>
  <dxfs count="0"/>
  <tableStyles count="0" defaultTableStyle="TableStyleMedium2" defaultPivotStyle="PivotStyleLight16"/>
  <colors>
    <mruColors>
      <color rgb="FF33CCCC"/>
      <color rgb="FFF15A22"/>
      <color rgb="FFFF6600"/>
      <color rgb="FF00CCFF"/>
      <color rgb="FF000000"/>
      <color rgb="FF00ABBD"/>
      <color rgb="FFF15A0A"/>
      <color rgb="FFC00000"/>
      <color rgb="FF92DCC5"/>
      <color rgb="FFC255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'1gr'!$B$5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0A"/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654-43B0-96DB-DC815DD5C8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'1gr'!$C$4:$I$4</c:f>
              <c:strCache>
                <c:ptCount val="7"/>
                <c:pt idx="0">
                  <c:v>Без школске спреме</c:v>
                </c:pt>
                <c:pt idx="1">
                  <c:v>Непотпуно основно образовање</c:v>
                </c:pt>
                <c:pt idx="2">
                  <c:v>Основно образовање</c:v>
                </c:pt>
                <c:pt idx="3">
                  <c:v>Средње образовање </c:v>
                </c:pt>
                <c:pt idx="4">
                  <c:v>Више образовање</c:v>
                </c:pt>
                <c:pt idx="5">
                  <c:v>Високо образовање</c:v>
                </c:pt>
                <c:pt idx="6">
                  <c:v>Непознато</c:v>
                </c:pt>
              </c:strCache>
            </c:strRef>
          </c:cat>
          <c:val>
            <c:numRef>
              <c:f>'1gr'!$C$5:$I$5</c:f>
              <c:numCache>
                <c:formatCode>0.0</c:formatCode>
                <c:ptCount val="7"/>
                <c:pt idx="0">
                  <c:v>71.605944474309396</c:v>
                </c:pt>
                <c:pt idx="1">
                  <c:v>68.753815819763204</c:v>
                </c:pt>
                <c:pt idx="2">
                  <c:v>55.526732190467165</c:v>
                </c:pt>
                <c:pt idx="3">
                  <c:v>47.037098827590448</c:v>
                </c:pt>
                <c:pt idx="4">
                  <c:v>54.014462761875969</c:v>
                </c:pt>
                <c:pt idx="5">
                  <c:v>56.099170720209145</c:v>
                </c:pt>
                <c:pt idx="6">
                  <c:v>50.638091885231475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F-40A4-9A67-C26957618146}"/>
            </c:ext>
          </c:extLst>
        </c:ser>
        <c:ser>
          <c:idx val="1"/>
          <c:order val="1"/>
          <c:tx>
            <c:strRef>
              <c:f>'1gr'!$B$6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'1gr'!$C$4:$I$4</c:f>
              <c:strCache>
                <c:ptCount val="7"/>
                <c:pt idx="0">
                  <c:v>Без школске спреме</c:v>
                </c:pt>
                <c:pt idx="1">
                  <c:v>Непотпуно основно образовање</c:v>
                </c:pt>
                <c:pt idx="2">
                  <c:v>Основно образовање</c:v>
                </c:pt>
                <c:pt idx="3">
                  <c:v>Средње образовање </c:v>
                </c:pt>
                <c:pt idx="4">
                  <c:v>Више образовање</c:v>
                </c:pt>
                <c:pt idx="5">
                  <c:v>Високо образовање</c:v>
                </c:pt>
                <c:pt idx="6">
                  <c:v>Непознато</c:v>
                </c:pt>
              </c:strCache>
            </c:strRef>
          </c:cat>
          <c:val>
            <c:numRef>
              <c:f>'1gr'!$C$6:$I$6</c:f>
              <c:numCache>
                <c:formatCode>0.0</c:formatCode>
                <c:ptCount val="7"/>
                <c:pt idx="0">
                  <c:v>28.394055525690604</c:v>
                </c:pt>
                <c:pt idx="1">
                  <c:v>31.246184180236806</c:v>
                </c:pt>
                <c:pt idx="2">
                  <c:v>44.473267809532835</c:v>
                </c:pt>
                <c:pt idx="3">
                  <c:v>52.962901172409552</c:v>
                </c:pt>
                <c:pt idx="4">
                  <c:v>45.985537238124024</c:v>
                </c:pt>
                <c:pt idx="5">
                  <c:v>43.900829279790862</c:v>
                </c:pt>
                <c:pt idx="6">
                  <c:v>49.361908114768525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F-40A4-9A67-C269576181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592038240"/>
        <c:axId val="1592030624"/>
      </c:barChart>
      <c:catAx>
        <c:axId val="15920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sm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0624"/>
        <c:crosses val="autoZero"/>
        <c:auto val="1"/>
        <c:lblAlgn val="ctr"/>
        <c:lblOffset val="100"/>
        <c:noMultiLvlLbl val="0"/>
      </c:catAx>
      <c:valAx>
        <c:axId val="15920306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59203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131961378728492"/>
          <c:y val="0.87891696647240591"/>
          <c:w val="0.26553118772818857"/>
          <c:h val="9.82910175528433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0782897109768E-2"/>
          <c:y val="7.3490813648293962E-2"/>
          <c:w val="0.87011770259881072"/>
          <c:h val="0.70040217413768158"/>
        </c:manualLayout>
      </c:layout>
      <c:lineChart>
        <c:grouping val="standard"/>
        <c:varyColors val="0"/>
        <c:ser>
          <c:idx val="0"/>
          <c:order val="0"/>
          <c:tx>
            <c:strRef>
              <c:f>'6gr'!$B$24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3231444275193121E-2"/>
                  <c:y val="-7.8740157480315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F-49E2-AB18-E61DA38914F2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F-49E2-AB18-E61DA3891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'6gr'!$A$25:$A$34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'6gr'!$B$25:$B$34</c:f>
              <c:numCache>
                <c:formatCode>0.0</c:formatCode>
                <c:ptCount val="10"/>
                <c:pt idx="0">
                  <c:v>94.66</c:v>
                </c:pt>
                <c:pt idx="1">
                  <c:v>94.86</c:v>
                </c:pt>
                <c:pt idx="2">
                  <c:v>94.72</c:v>
                </c:pt>
                <c:pt idx="3">
                  <c:v>96.35</c:v>
                </c:pt>
                <c:pt idx="4">
                  <c:v>97.5</c:v>
                </c:pt>
                <c:pt idx="5">
                  <c:v>96.12</c:v>
                </c:pt>
                <c:pt idx="6">
                  <c:v>97.5</c:v>
                </c:pt>
                <c:pt idx="7">
                  <c:v>96.3</c:v>
                </c:pt>
                <c:pt idx="8">
                  <c:v>97.7</c:v>
                </c:pt>
                <c:pt idx="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F-49E2-AB18-E61DA38914F2}"/>
            </c:ext>
          </c:extLst>
        </c:ser>
        <c:ser>
          <c:idx val="1"/>
          <c:order val="1"/>
          <c:tx>
            <c:strRef>
              <c:f>'6gr'!$C$24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F-49E2-AB18-E61DA38914F2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F-49E2-AB18-E61DA3891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'6gr'!$A$25:$A$34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'6gr'!$C$25:$C$34</c:f>
              <c:numCache>
                <c:formatCode>0.0</c:formatCode>
                <c:ptCount val="10"/>
                <c:pt idx="0">
                  <c:v>94.33</c:v>
                </c:pt>
                <c:pt idx="1">
                  <c:v>95.65</c:v>
                </c:pt>
                <c:pt idx="2">
                  <c:v>95.4</c:v>
                </c:pt>
                <c:pt idx="3">
                  <c:v>96.79</c:v>
                </c:pt>
                <c:pt idx="4">
                  <c:v>98.8</c:v>
                </c:pt>
                <c:pt idx="5">
                  <c:v>97.97</c:v>
                </c:pt>
                <c:pt idx="6">
                  <c:v>97.3</c:v>
                </c:pt>
                <c:pt idx="7">
                  <c:v>96.4</c:v>
                </c:pt>
                <c:pt idx="8">
                  <c:v>97.8</c:v>
                </c:pt>
                <c:pt idx="9">
                  <c:v>97.6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F-49E2-AB18-E61DA3891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5728"/>
        <c:axId val="1647040832"/>
      </c:lineChart>
      <c:catAx>
        <c:axId val="16470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0832"/>
        <c:crosses val="autoZero"/>
        <c:auto val="1"/>
        <c:lblAlgn val="ctr"/>
        <c:lblOffset val="100"/>
        <c:noMultiLvlLbl val="0"/>
      </c:catAx>
      <c:valAx>
        <c:axId val="164704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'8gr'!$B$25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695338877211427E-2"/>
                  <c:y val="-5.0078044099010788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8A-44D8-92A0-15F7C314B8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5-4F22-94AB-49B1C78034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5-4F22-94AB-49B1C78034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5-4F22-94AB-49B1C78034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5-4F22-94AB-49B1C7803464}"/>
                </c:ext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52-41AC-883C-74AC3355F97F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'8gr'!$A$26:$A$31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'8gr'!$B$26:$B$31</c:f>
              <c:numCache>
                <c:formatCode>General</c:formatCode>
                <c:ptCount val="6"/>
                <c:pt idx="0">
                  <c:v>0.2</c:v>
                </c:pt>
                <c:pt idx="1">
                  <c:v>0.4</c:v>
                </c:pt>
                <c:pt idx="2">
                  <c:v>0.5</c:v>
                </c:pt>
                <c:pt idx="3">
                  <c:v>0.4</c:v>
                </c:pt>
                <c:pt idx="4">
                  <c:v>0.3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D1-41FB-B490-925C91B8AAD2}"/>
            </c:ext>
          </c:extLst>
        </c:ser>
        <c:ser>
          <c:idx val="1"/>
          <c:order val="1"/>
          <c:tx>
            <c:strRef>
              <c:f>'8gr'!$C$25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9359994771461611E-2"/>
                  <c:y val="-5.308674141296169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1-41FB-B490-925C91B8AA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5-4F22-94AB-49B1C78034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5-4F22-94AB-49B1C78034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5-4F22-94AB-49B1C78034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5-4F22-94AB-49B1C7803464}"/>
                </c:ext>
              </c:extLst>
            </c:dLbl>
            <c:dLbl>
              <c:idx val="5"/>
              <c:layout>
                <c:manualLayout>
                  <c:x val="-2.2357723129966808E-2"/>
                  <c:y val="-8.5769969420677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F-45FF-B76B-A0FD4E6AE65A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'8gr'!$A$26:$A$31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'8gr'!$C$26:$C$31</c:f>
              <c:numCache>
                <c:formatCode>General</c:formatCode>
                <c:ptCount val="6"/>
                <c:pt idx="0">
                  <c:v>0.3</c:v>
                </c:pt>
                <c:pt idx="1">
                  <c:v>0.5</c:v>
                </c:pt>
                <c:pt idx="2">
                  <c:v>0.8</c:v>
                </c:pt>
                <c:pt idx="3">
                  <c:v>0.5</c:v>
                </c:pt>
                <c:pt idx="4">
                  <c:v>0.3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D1-41FB-B490-925C91B8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37024"/>
        <c:axId val="1647038656"/>
      </c:lineChart>
      <c:catAx>
        <c:axId val="16470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647038656"/>
        <c:crosses val="autoZero"/>
        <c:auto val="1"/>
        <c:lblAlgn val="ctr"/>
        <c:lblOffset val="100"/>
        <c:noMultiLvlLbl val="0"/>
      </c:catAx>
      <c:valAx>
        <c:axId val="164703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37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124299648273773E-2"/>
          <c:y val="0.10232648002333042"/>
          <c:w val="0.86543906281000826"/>
          <c:h val="0.69994670498038292"/>
        </c:manualLayout>
      </c:layout>
      <c:lineChart>
        <c:grouping val="standard"/>
        <c:varyColors val="0"/>
        <c:ser>
          <c:idx val="0"/>
          <c:order val="0"/>
          <c:tx>
            <c:strRef>
              <c:f>'8gr'!$B$8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>
              <a:solidFill>
                <a:srgbClr val="F15A2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8893508558445367E-2"/>
                  <c:y val="4.1408611840801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6-4444-B585-10AB3E8124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6-4444-B585-10AB3E8124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6-4444-B585-10AB3E8124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6-4444-B585-10AB3E8124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6-4444-B585-10AB3E8124D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'8gr'!$A$9:$A$14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'8gr'!$B$9:$B$14</c:f>
              <c:numCache>
                <c:formatCode>General</c:formatCode>
                <c:ptCount val="6"/>
                <c:pt idx="0">
                  <c:v>0.2</c:v>
                </c:pt>
                <c:pt idx="1">
                  <c:v>0.4</c:v>
                </c:pt>
                <c:pt idx="2">
                  <c:v>0.5</c:v>
                </c:pt>
                <c:pt idx="3">
                  <c:v>0.4</c:v>
                </c:pt>
                <c:pt idx="4">
                  <c:v>0.3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6F-4EFD-ACD6-F238815C3A3A}"/>
            </c:ext>
          </c:extLst>
        </c:ser>
        <c:ser>
          <c:idx val="1"/>
          <c:order val="1"/>
          <c:tx>
            <c:strRef>
              <c:f>'8gr'!$C$8</c:f>
              <c:strCache>
                <c:ptCount val="1"/>
                <c:pt idx="0">
                  <c:v>Дечаци</c:v>
                </c:pt>
              </c:strCache>
            </c:strRef>
          </c:tx>
          <c:spPr>
            <a:ln>
              <a:solidFill>
                <a:srgbClr val="00ABBD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986424076807328E-2"/>
                  <c:y val="-7.984679692443387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F-4EFD-ACD6-F238815C3A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6-4444-B585-10AB3E8124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6-4444-B585-10AB3E8124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6-4444-B585-10AB3E8124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6-4444-B585-10AB3E8124DD}"/>
                </c:ext>
              </c:extLst>
            </c:dLbl>
            <c:dLbl>
              <c:idx val="5"/>
              <c:layout>
                <c:manualLayout>
                  <c:x val="-1.9686804858145491E-2"/>
                  <c:y val="-7.102499696406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8-437D-934A-C4D716E29BF1}"/>
                </c:ext>
              </c:extLst>
            </c:dLbl>
            <c:spPr>
              <a:noFill/>
              <a:ln w="25400"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'8gr'!$A$9:$A$14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'8gr'!$C$9:$C$14</c:f>
              <c:numCache>
                <c:formatCode>General</c:formatCode>
                <c:ptCount val="6"/>
                <c:pt idx="0">
                  <c:v>0.3</c:v>
                </c:pt>
                <c:pt idx="1">
                  <c:v>0.5</c:v>
                </c:pt>
                <c:pt idx="2">
                  <c:v>0.8</c:v>
                </c:pt>
                <c:pt idx="3">
                  <c:v>0.5</c:v>
                </c:pt>
                <c:pt idx="4">
                  <c:v>0.3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6F-4EFD-ACD6-F238815C3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5184"/>
        <c:axId val="1647051712"/>
      </c:lineChart>
      <c:catAx>
        <c:axId val="16470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7051712"/>
        <c:crosses val="autoZero"/>
        <c:auto val="1"/>
        <c:lblAlgn val="ctr"/>
        <c:lblOffset val="100"/>
        <c:noMultiLvlLbl val="0"/>
      </c:catAx>
      <c:valAx>
        <c:axId val="1647051712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647045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9876377952755906"/>
          <c:y val="0.90702362204724418"/>
          <c:w val="0.40802777777777777"/>
          <c:h val="6.5198516852060129E-2"/>
        </c:manualLayout>
      </c:layout>
      <c:overlay val="0"/>
    </c:legend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'10gr'!$C$7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AF-467C-AA61-C2FCE2EC29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F-467C-AA61-C2FCE2EC29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F-467C-AA61-C2FCE2EC29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F-467C-AA61-C2FCE2EC29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F-467C-AA61-C2FCE2EC2979}"/>
                </c:ext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F-467C-AA61-C2FCE2EC2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'10gr'!$B$8:$B$13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'10gr'!$C$8:$C$13</c:f>
              <c:numCache>
                <c:formatCode>General</c:formatCode>
                <c:ptCount val="6"/>
                <c:pt idx="0">
                  <c:v>1704</c:v>
                </c:pt>
                <c:pt idx="1">
                  <c:v>1705</c:v>
                </c:pt>
                <c:pt idx="2">
                  <c:v>1546</c:v>
                </c:pt>
                <c:pt idx="3">
                  <c:v>1471</c:v>
                </c:pt>
                <c:pt idx="4">
                  <c:v>1423</c:v>
                </c:pt>
                <c:pt idx="5">
                  <c:v>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'10gr'!$D$7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F-467C-AA61-C2FCE2EC2979}"/>
                </c:ext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F-467C-AA61-C2FCE2EC2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'10gr'!$B$8:$B$13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'10gr'!$D$8:$D$13</c:f>
              <c:numCache>
                <c:formatCode>General</c:formatCode>
                <c:ptCount val="6"/>
                <c:pt idx="0">
                  <c:v>3056</c:v>
                </c:pt>
                <c:pt idx="1">
                  <c:v>3014</c:v>
                </c:pt>
                <c:pt idx="2">
                  <c:v>2948</c:v>
                </c:pt>
                <c:pt idx="3">
                  <c:v>2733</c:v>
                </c:pt>
                <c:pt idx="4">
                  <c:v>2696</c:v>
                </c:pt>
                <c:pt idx="5">
                  <c:v>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37568"/>
        <c:axId val="1647048992"/>
      </c:lineChart>
      <c:catAx>
        <c:axId val="16470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8992"/>
        <c:crosses val="autoZero"/>
        <c:auto val="1"/>
        <c:lblAlgn val="ctr"/>
        <c:lblOffset val="100"/>
        <c:noMultiLvlLbl val="0"/>
      </c:catAx>
      <c:valAx>
        <c:axId val="1647048992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3756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'10gr'!$C$24:$C$25</c:f>
              <c:strCache>
                <c:ptCount val="2"/>
                <c:pt idx="0">
                  <c:v>Number</c:v>
                </c:pt>
                <c:pt idx="1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222222222222249E-2"/>
                  <c:y val="5.2173913043478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8-409C-82A6-CBE2B3A049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8-409C-82A6-CBE2B3A049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8-409C-82A6-CBE2B3A049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8-409C-82A6-CBE2B3A049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8-409C-82A6-CBE2B3A04945}"/>
                </c:ext>
              </c:extLst>
            </c:dLbl>
            <c:dLbl>
              <c:idx val="5"/>
              <c:layout>
                <c:manualLayout>
                  <c:x val="-3.3333333333333333E-2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8-409C-82A6-CBE2B3A04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'10gr'!$B$26:$B$31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'10gr'!$C$26:$C$31</c:f>
              <c:numCache>
                <c:formatCode>General</c:formatCode>
                <c:ptCount val="6"/>
                <c:pt idx="0">
                  <c:v>1704</c:v>
                </c:pt>
                <c:pt idx="1">
                  <c:v>1705</c:v>
                </c:pt>
                <c:pt idx="2">
                  <c:v>1546</c:v>
                </c:pt>
                <c:pt idx="3">
                  <c:v>1471</c:v>
                </c:pt>
                <c:pt idx="4">
                  <c:v>1423</c:v>
                </c:pt>
                <c:pt idx="5">
                  <c:v>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7-4310-998F-4AB4EE799452}"/>
            </c:ext>
          </c:extLst>
        </c:ser>
        <c:ser>
          <c:idx val="1"/>
          <c:order val="1"/>
          <c:tx>
            <c:strRef>
              <c:f>'10gr'!$D$24:$D$25</c:f>
              <c:strCache>
                <c:ptCount val="2"/>
                <c:pt idx="0">
                  <c:v>Number</c:v>
                </c:pt>
                <c:pt idx="1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8333333333333362E-2"/>
                  <c:y val="-7.536231884057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8-409C-82A6-CBE2B3A04945}"/>
                </c:ext>
              </c:extLst>
            </c:dLbl>
            <c:dLbl>
              <c:idx val="5"/>
              <c:layout>
                <c:manualLayout>
                  <c:x val="-3.6111111111111011E-2"/>
                  <c:y val="-6.956521739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8-409C-82A6-CBE2B3A04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'10gr'!$B$26:$B$31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'10gr'!$D$26:$D$31</c:f>
              <c:numCache>
                <c:formatCode>General</c:formatCode>
                <c:ptCount val="6"/>
                <c:pt idx="0">
                  <c:v>3056</c:v>
                </c:pt>
                <c:pt idx="1">
                  <c:v>3014</c:v>
                </c:pt>
                <c:pt idx="2">
                  <c:v>2948</c:v>
                </c:pt>
                <c:pt idx="3">
                  <c:v>2733</c:v>
                </c:pt>
                <c:pt idx="4">
                  <c:v>2696</c:v>
                </c:pt>
                <c:pt idx="5">
                  <c:v>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7-4310-998F-4AB4EE79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4096"/>
        <c:axId val="1647050624"/>
      </c:lineChart>
      <c:catAx>
        <c:axId val="16470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50624"/>
        <c:crosses val="autoZero"/>
        <c:auto val="1"/>
        <c:lblAlgn val="ctr"/>
        <c:lblOffset val="100"/>
        <c:noMultiLvlLbl val="0"/>
      </c:catAx>
      <c:valAx>
        <c:axId val="1647050624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409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81830442836433E-2"/>
          <c:y val="6.0185185185185182E-2"/>
          <c:w val="0.88844595918047542"/>
          <c:h val="0.72651210265383492"/>
        </c:manualLayout>
      </c:layout>
      <c:lineChart>
        <c:grouping val="standard"/>
        <c:varyColors val="0"/>
        <c:ser>
          <c:idx val="0"/>
          <c:order val="0"/>
          <c:tx>
            <c:strRef>
              <c:f>'14gr'!$C$28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475289469413338E-2"/>
                  <c:y val="5.5555555555555469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49-4678-B3DE-EF0A606793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2-42D8-90CB-7602294B58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2-42D8-90CB-7602294B58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2-42D8-90CB-7602294B58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2-42D8-90CB-7602294B58F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6C-46A1-B0A5-500522D844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'14gr'!$B$29:$B$34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'14gr'!$C$29:$C$34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1</c:v>
                </c:pt>
                <c:pt idx="2">
                  <c:v>0.7</c:v>
                </c:pt>
                <c:pt idx="3">
                  <c:v>0.3</c:v>
                </c:pt>
                <c:pt idx="4">
                  <c:v>0.8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9-4678-B3DE-EF0A6067933D}"/>
            </c:ext>
          </c:extLst>
        </c:ser>
        <c:ser>
          <c:idx val="1"/>
          <c:order val="1"/>
          <c:tx>
            <c:strRef>
              <c:f>'14gr'!$D$28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666666666666692E-2"/>
                  <c:y val="-5.092592592592592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49-4678-B3DE-EF0A606793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2-42D8-90CB-7602294B58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2-42D8-90CB-7602294B58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2-42D8-90CB-7602294B58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2-42D8-90CB-7602294B58F9}"/>
                </c:ext>
              </c:extLst>
            </c:dLbl>
            <c:dLbl>
              <c:idx val="5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6C-46A1-B0A5-500522D844B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'14gr'!$B$29:$B$34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'14gr'!$D$29:$D$34</c:f>
              <c:numCache>
                <c:formatCode>General</c:formatCode>
                <c:ptCount val="6"/>
                <c:pt idx="0">
                  <c:v>1.8</c:v>
                </c:pt>
                <c:pt idx="1">
                  <c:v>1.7</c:v>
                </c:pt>
                <c:pt idx="2">
                  <c:v>1.4</c:v>
                </c:pt>
                <c:pt idx="3">
                  <c:v>1.2</c:v>
                </c:pt>
                <c:pt idx="4">
                  <c:v>0.8</c:v>
                </c:pt>
                <c:pt idx="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9-4678-B3DE-EF0A6067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1920"/>
        <c:axId val="1647044640"/>
      </c:lineChart>
      <c:catAx>
        <c:axId val="1647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4640"/>
        <c:crosses val="autoZero"/>
        <c:auto val="1"/>
        <c:lblAlgn val="ctr"/>
        <c:lblOffset val="100"/>
        <c:noMultiLvlLbl val="0"/>
      </c:catAx>
      <c:valAx>
        <c:axId val="164704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1920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4260717410323E-2"/>
          <c:y val="5.7835739282589678E-2"/>
          <c:w val="0.88544685039370064"/>
          <c:h val="0.75428988043161282"/>
        </c:manualLayout>
      </c:layout>
      <c:lineChart>
        <c:grouping val="standard"/>
        <c:varyColors val="0"/>
        <c:ser>
          <c:idx val="0"/>
          <c:order val="0"/>
          <c:tx>
            <c:strRef>
              <c:f>'14gr'!$C$4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888888888889E-2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8-4185-A537-796FF4423D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78-4185-A537-796FF4423D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78-4185-A537-796FF4423D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8-4185-A537-796FF4423D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8-4185-A537-796FF4423D5C}"/>
                </c:ext>
              </c:extLst>
            </c:dLbl>
            <c:dLbl>
              <c:idx val="5"/>
              <c:layout>
                <c:manualLayout>
                  <c:x val="-2.2222222222222223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78-4185-A537-796FF4423D5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'14gr'!$B$5:$B$10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'14gr'!$C$5:$C$10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1</c:v>
                </c:pt>
                <c:pt idx="2">
                  <c:v>0.7</c:v>
                </c:pt>
                <c:pt idx="3">
                  <c:v>0.3</c:v>
                </c:pt>
                <c:pt idx="4">
                  <c:v>0.8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2-4E40-8A63-0C8630F7067E}"/>
            </c:ext>
          </c:extLst>
        </c:ser>
        <c:ser>
          <c:idx val="1"/>
          <c:order val="1"/>
          <c:tx>
            <c:strRef>
              <c:f>'14gr'!$D$4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111111111111135E-2"/>
                  <c:y val="-4.629629629629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78-4185-A537-796FF4423D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78-4185-A537-796FF4423D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8-4185-A537-796FF4423D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8-4185-A537-796FF4423D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8-4185-A537-796FF4423D5C}"/>
                </c:ext>
              </c:extLst>
            </c:dLbl>
            <c:dLbl>
              <c:idx val="5"/>
              <c:layout>
                <c:manualLayout>
                  <c:x val="-3.0555555555555454E-2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8-4185-A537-796FF4423D5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'14gr'!$B$5:$B$10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'14gr'!$D$5:$D$10</c:f>
              <c:numCache>
                <c:formatCode>General</c:formatCode>
                <c:ptCount val="6"/>
                <c:pt idx="0">
                  <c:v>1.8</c:v>
                </c:pt>
                <c:pt idx="1">
                  <c:v>1.7</c:v>
                </c:pt>
                <c:pt idx="2">
                  <c:v>1.4</c:v>
                </c:pt>
                <c:pt idx="3">
                  <c:v>1.2</c:v>
                </c:pt>
                <c:pt idx="4">
                  <c:v>0.8</c:v>
                </c:pt>
                <c:pt idx="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2-4E40-8A63-0C8630F7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2464"/>
        <c:axId val="1647039744"/>
      </c:lineChart>
      <c:catAx>
        <c:axId val="16470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39744"/>
        <c:crosses val="autoZero"/>
        <c:auto val="1"/>
        <c:lblAlgn val="ctr"/>
        <c:lblOffset val="100"/>
        <c:noMultiLvlLbl val="0"/>
      </c:catAx>
      <c:valAx>
        <c:axId val="16470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24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Становништно старости 18-24 године које је прекинуло школовање и није на обуци, према полу %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10.9</c:v>
              </c:pt>
              <c:pt idx="1">
                <c:v>9</c:v>
              </c:pt>
              <c:pt idx="2">
                <c:v>7.3</c:v>
              </c:pt>
            </c:numLit>
          </c:val>
          <c:extLst>
            <c:ext xmlns:c16="http://schemas.microsoft.com/office/drawing/2014/chart" uri="{C3380CC4-5D6E-409C-BE32-E72D297353CC}">
              <c16:uniqueId val="{00000000-1544-4E63-94C1-EB3469C7C2F5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12.2</c:v>
              </c:pt>
              <c:pt idx="1">
                <c:v>9.6999999999999993</c:v>
              </c:pt>
              <c:pt idx="2">
                <c:v>9</c:v>
              </c:pt>
            </c:numLit>
          </c:val>
          <c:extLst>
            <c:ext xmlns:c16="http://schemas.microsoft.com/office/drawing/2014/chart" uri="{C3380CC4-5D6E-409C-BE32-E72D297353CC}">
              <c16:uniqueId val="{00000001-1544-4E63-94C1-EB3469C7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052256"/>
        <c:axId val="1647043008"/>
      </c:barChart>
      <c:catAx>
        <c:axId val="1647052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4300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647043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5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Доктори наука, према подручјима образовања и полу, 2009.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23</c:v>
              </c:pt>
              <c:pt idx="1">
                <c:v>78</c:v>
              </c:pt>
              <c:pt idx="2">
                <c:v>30</c:v>
              </c:pt>
              <c:pt idx="3">
                <c:v>57</c:v>
              </c:pt>
              <c:pt idx="4">
                <c:v>20</c:v>
              </c:pt>
              <c:pt idx="5">
                <c:v>72</c:v>
              </c:pt>
            </c:numLit>
          </c:val>
          <c:extLst>
            <c:ext xmlns:c16="http://schemas.microsoft.com/office/drawing/2014/chart" uri="{C3380CC4-5D6E-409C-BE32-E72D297353CC}">
              <c16:uniqueId val="{00000000-42F4-4F1B-B7AE-27ED0468D19B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6"/>
              <c:pt idx="0">
                <c:v>Уметност и хуманистичке науке</c:v>
              </c:pt>
              <c:pt idx="1">
                <c:v>Друштвене науке, пословање и право</c:v>
              </c:pt>
              <c:pt idx="2">
                <c:v>Природне науке, пословање и право</c:v>
              </c:pt>
              <c:pt idx="3">
                <c:v>Техника, производња и грађевираство</c:v>
              </c:pt>
              <c:pt idx="4">
                <c:v>Пољопривреда и ветерина</c:v>
              </c:pt>
              <c:pt idx="5">
                <c:v>Здравство и социјална заштита</c:v>
              </c:pt>
            </c:strLit>
          </c:cat>
          <c:val>
            <c:numLit>
              <c:formatCode>General</c:formatCode>
              <c:ptCount val="6"/>
              <c:pt idx="0">
                <c:v>17</c:v>
              </c:pt>
              <c:pt idx="1">
                <c:v>51</c:v>
              </c:pt>
              <c:pt idx="2">
                <c:v>41</c:v>
              </c:pt>
              <c:pt idx="3">
                <c:v>61</c:v>
              </c:pt>
              <c:pt idx="4">
                <c:v>20</c:v>
              </c:pt>
              <c:pt idx="5">
                <c:v>87</c:v>
              </c:pt>
            </c:numLit>
          </c:val>
          <c:extLst>
            <c:ext xmlns:c16="http://schemas.microsoft.com/office/drawing/2014/chart" uri="{C3380CC4-5D6E-409C-BE32-E72D297353CC}">
              <c16:uniqueId val="{00000001-42F4-4F1B-B7AE-27ED0468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046272"/>
        <c:axId val="1647039200"/>
      </c:barChart>
      <c:catAx>
        <c:axId val="164704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39200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164703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46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Учешће становништва старости 25-64 године у образовању и обукама, према полу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4.8</c:v>
              </c:pt>
              <c:pt idx="1">
                <c:v>4.8</c:v>
              </c:pt>
              <c:pt idx="2">
                <c:v>4.7</c:v>
              </c:pt>
            </c:numLit>
          </c:val>
          <c:extLst>
            <c:ext xmlns:c16="http://schemas.microsoft.com/office/drawing/2014/chart" uri="{C3380CC4-5D6E-409C-BE32-E72D297353CC}">
              <c16:uniqueId val="{00000000-E631-4172-A2AB-7B1295C02E58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2008</c:v>
              </c:pt>
              <c:pt idx="1">
                <c:v>2009</c:v>
              </c:pt>
              <c:pt idx="2">
                <c:v>2010</c:v>
              </c:pt>
            </c:numLit>
          </c:cat>
          <c:val>
            <c:numLit>
              <c:formatCode>General</c:formatCode>
              <c:ptCount val="3"/>
              <c:pt idx="0">
                <c:v>4.0999999999999996</c:v>
              </c:pt>
              <c:pt idx="1">
                <c:v>3.9</c:v>
              </c:pt>
              <c:pt idx="2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631-4172-A2AB-7B1295C0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040288"/>
        <c:axId val="1647046816"/>
      </c:barChart>
      <c:catAx>
        <c:axId val="164704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468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647046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40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'1gr'!$C$28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'1gr'!$D$27:$J$27</c:f>
              <c:strCache>
                <c:ptCount val="7"/>
                <c:pt idx="0">
                  <c:v>No school</c:v>
                </c:pt>
                <c:pt idx="1">
                  <c:v>Incomplete primary education</c:v>
                </c:pt>
                <c:pt idx="2">
                  <c:v>Primary education</c:v>
                </c:pt>
                <c:pt idx="3">
                  <c:v>Secondary education</c:v>
                </c:pt>
                <c:pt idx="4">
                  <c:v>Higher education</c:v>
                </c:pt>
                <c:pt idx="5">
                  <c:v>High Education</c:v>
                </c:pt>
                <c:pt idx="6">
                  <c:v>Unknown</c:v>
                </c:pt>
              </c:strCache>
            </c:strRef>
          </c:cat>
          <c:val>
            <c:numRef>
              <c:f>'1gr'!$D$28:$J$28</c:f>
              <c:numCache>
                <c:formatCode>0.0</c:formatCode>
                <c:ptCount val="7"/>
                <c:pt idx="0">
                  <c:v>71.605944474309396</c:v>
                </c:pt>
                <c:pt idx="1">
                  <c:v>68.753815819763204</c:v>
                </c:pt>
                <c:pt idx="2">
                  <c:v>55.526732190467165</c:v>
                </c:pt>
                <c:pt idx="3">
                  <c:v>47.037098827590448</c:v>
                </c:pt>
                <c:pt idx="4">
                  <c:v>54.014462761875969</c:v>
                </c:pt>
                <c:pt idx="5">
                  <c:v>56.099170720209145</c:v>
                </c:pt>
                <c:pt idx="6">
                  <c:v>50.638091885231475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B-466A-B0D0-99DCE0F127F0}"/>
            </c:ext>
          </c:extLst>
        </c:ser>
        <c:ser>
          <c:idx val="1"/>
          <c:order val="1"/>
          <c:tx>
            <c:strRef>
              <c:f>'1gr'!$C$29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'1gr'!$D$27:$J$27</c:f>
              <c:strCache>
                <c:ptCount val="7"/>
                <c:pt idx="0">
                  <c:v>No school</c:v>
                </c:pt>
                <c:pt idx="1">
                  <c:v>Incomplete primary education</c:v>
                </c:pt>
                <c:pt idx="2">
                  <c:v>Primary education</c:v>
                </c:pt>
                <c:pt idx="3">
                  <c:v>Secondary education</c:v>
                </c:pt>
                <c:pt idx="4">
                  <c:v>Higher education</c:v>
                </c:pt>
                <c:pt idx="5">
                  <c:v>High Education</c:v>
                </c:pt>
                <c:pt idx="6">
                  <c:v>Unknown</c:v>
                </c:pt>
              </c:strCache>
            </c:strRef>
          </c:cat>
          <c:val>
            <c:numRef>
              <c:f>'1gr'!$D$29:$J$29</c:f>
              <c:numCache>
                <c:formatCode>0.0</c:formatCode>
                <c:ptCount val="7"/>
                <c:pt idx="0">
                  <c:v>28.394055525690604</c:v>
                </c:pt>
                <c:pt idx="1">
                  <c:v>31.246184180236806</c:v>
                </c:pt>
                <c:pt idx="2">
                  <c:v>44.473267809532835</c:v>
                </c:pt>
                <c:pt idx="3">
                  <c:v>52.962901172409552</c:v>
                </c:pt>
                <c:pt idx="4">
                  <c:v>45.985537238124024</c:v>
                </c:pt>
                <c:pt idx="5">
                  <c:v>43.900829279790862</c:v>
                </c:pt>
                <c:pt idx="6">
                  <c:v>49.361908114768525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B-466A-B0D0-99DCE0F127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592039328"/>
        <c:axId val="1592031712"/>
      </c:barChart>
      <c:catAx>
        <c:axId val="159203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sm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1712"/>
        <c:crosses val="autoZero"/>
        <c:auto val="1"/>
        <c:lblAlgn val="ctr"/>
        <c:lblOffset val="100"/>
        <c:noMultiLvlLbl val="0"/>
      </c:catAx>
      <c:valAx>
        <c:axId val="159203171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59203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494965191206771"/>
          <c:y val="0.89732921506358665"/>
          <c:w val="0.2101006961758646"/>
          <c:h val="8.0571337422601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интернета,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84.397779756273991</c:v>
              </c:pt>
              <c:pt idx="1">
                <c:v>50.597868196762505</c:v>
              </c:pt>
              <c:pt idx="2">
                <c:v>13.493292414159287</c:v>
              </c:pt>
            </c:numLit>
          </c:val>
          <c:extLst>
            <c:ext xmlns:c16="http://schemas.microsoft.com/office/drawing/2014/chart" uri="{C3380CC4-5D6E-409C-BE32-E72D297353CC}">
              <c16:uniqueId val="{00000000-844A-457E-9F06-1C355E4759C4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75.761090100865317</c:v>
              </c:pt>
              <c:pt idx="1">
                <c:v>43.118315072251868</c:v>
              </c:pt>
              <c:pt idx="2">
                <c:v>8.3976744465136886</c:v>
              </c:pt>
            </c:numLit>
          </c:val>
          <c:extLst>
            <c:ext xmlns:c16="http://schemas.microsoft.com/office/drawing/2014/chart" uri="{C3380CC4-5D6E-409C-BE32-E72D297353CC}">
              <c16:uniqueId val="{00000001-844A-457E-9F06-1C355E47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047360"/>
        <c:axId val="1647050080"/>
      </c:barChart>
      <c:catAx>
        <c:axId val="1647047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50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4705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04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Корисници рачура, према старости и полу, 2010. (%)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94.4</c:v>
              </c:pt>
              <c:pt idx="1">
                <c:v>62.654833204196592</c:v>
              </c:pt>
              <c:pt idx="2">
                <c:v>18.036870445338987</c:v>
              </c:pt>
            </c:numLit>
          </c:val>
          <c:extLst>
            <c:ext xmlns:c16="http://schemas.microsoft.com/office/drawing/2014/chart" uri="{C3380CC4-5D6E-409C-BE32-E72D297353CC}">
              <c16:uniqueId val="{00000000-28BE-482E-B931-6804CDCEF7C2}"/>
            </c:ext>
          </c:extLst>
        </c:ser>
        <c:ser>
          <c:idx val="1"/>
          <c:order val="1"/>
          <c:tx>
            <c:v>Жене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dLbls>
            <c:numFmt formatCode="0.0&quot;%&quot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16-24</c:v>
              </c:pt>
              <c:pt idx="1">
                <c:v>25-54</c:v>
              </c:pt>
              <c:pt idx="2">
                <c:v>55-74</c:v>
              </c:pt>
            </c:strLit>
          </c:cat>
          <c:val>
            <c:numLit>
              <c:formatCode>General</c:formatCode>
              <c:ptCount val="3"/>
              <c:pt idx="0">
                <c:v>91</c:v>
              </c:pt>
              <c:pt idx="1">
                <c:v>55.87819574331175</c:v>
              </c:pt>
              <c:pt idx="2">
                <c:v>11.77091811241133</c:v>
              </c:pt>
            </c:numLit>
          </c:val>
          <c:extLst>
            <c:ext xmlns:c16="http://schemas.microsoft.com/office/drawing/2014/chart" uri="{C3380CC4-5D6E-409C-BE32-E72D297353CC}">
              <c16:uniqueId val="{00000001-28BE-482E-B931-6804CDCE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049536"/>
        <c:axId val="1647047904"/>
      </c:barChart>
      <c:catAx>
        <c:axId val="164704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47047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4704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049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64049790805851E-2"/>
          <c:y val="9.056603773584905E-2"/>
          <c:w val="0.88359304591876509"/>
          <c:h val="0.68264963106026844"/>
        </c:manualLayout>
      </c:layout>
      <c:lineChart>
        <c:grouping val="standard"/>
        <c:varyColors val="0"/>
        <c:ser>
          <c:idx val="1"/>
          <c:order val="0"/>
          <c:tx>
            <c:strRef>
              <c:f>'17gr'!$B$8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144538863335152E-2"/>
                  <c:y val="-5.6341900658644133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7-49AF-B669-ADD5D20289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4-4900-8F8B-AAB2032FF2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4-4900-8F8B-AAB2032FF2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4-4900-8F8B-AAB2032FF2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4-4900-8F8B-AAB2032FF263}"/>
                </c:ext>
              </c:extLst>
            </c:dLbl>
            <c:dLbl>
              <c:idx val="5"/>
              <c:layout>
                <c:manualLayout>
                  <c:x val="-3.4323432343234324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7-49AF-B669-ADD5D202890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'17gr'!$B$9:$B$14</c:f>
              <c:numCache>
                <c:formatCode>General</c:formatCode>
                <c:ptCount val="6"/>
                <c:pt idx="0">
                  <c:v>743</c:v>
                </c:pt>
                <c:pt idx="1">
                  <c:v>768</c:v>
                </c:pt>
                <c:pt idx="2">
                  <c:v>807</c:v>
                </c:pt>
                <c:pt idx="3">
                  <c:v>870</c:v>
                </c:pt>
                <c:pt idx="4">
                  <c:v>797</c:v>
                </c:pt>
                <c:pt idx="5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7-49AF-B669-ADD5D202890A}"/>
            </c:ext>
          </c:extLst>
        </c:ser>
        <c:ser>
          <c:idx val="2"/>
          <c:order val="1"/>
          <c:tx>
            <c:strRef>
              <c:f>'17gr'!$C$8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2805280528052806E-2"/>
                  <c:y val="-6.0377358490566059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7-49AF-B669-ADD5D202890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24-4900-8F8B-AAB2032FF2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4-4900-8F8B-AAB2032FF2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4-4900-8F8B-AAB2032FF2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4-4900-8F8B-AAB2032FF263}"/>
                </c:ext>
              </c:extLst>
            </c:dLbl>
            <c:dLbl>
              <c:idx val="5"/>
              <c:layout>
                <c:manualLayout>
                  <c:x val="-5.0165016501650068E-2"/>
                  <c:y val="-5.534591194968553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7-49AF-B669-ADD5D202890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'17gr'!$A$9:$A$14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'17gr'!$C$9:$C$14</c:f>
              <c:numCache>
                <c:formatCode>General</c:formatCode>
                <c:ptCount val="6"/>
                <c:pt idx="0">
                  <c:v>1109</c:v>
                </c:pt>
                <c:pt idx="1">
                  <c:v>1225</c:v>
                </c:pt>
                <c:pt idx="2">
                  <c:v>1312</c:v>
                </c:pt>
                <c:pt idx="3">
                  <c:v>1450</c:v>
                </c:pt>
                <c:pt idx="4">
                  <c:v>1323</c:v>
                </c:pt>
                <c:pt idx="5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7-49AF-B669-ADD5D202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8448"/>
        <c:axId val="1650921616"/>
      </c:lineChart>
      <c:catAx>
        <c:axId val="16470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1616"/>
        <c:crosses val="autoZero"/>
        <c:auto val="1"/>
        <c:lblAlgn val="ctr"/>
        <c:lblOffset val="100"/>
        <c:noMultiLvlLbl val="0"/>
      </c:catAx>
      <c:valAx>
        <c:axId val="165092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84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7.8703703703703706E-2"/>
          <c:w val="0.87753018372703417"/>
          <c:h val="0.70799358413531654"/>
        </c:manualLayout>
      </c:layout>
      <c:lineChart>
        <c:grouping val="standard"/>
        <c:varyColors val="0"/>
        <c:ser>
          <c:idx val="1"/>
          <c:order val="0"/>
          <c:tx>
            <c:strRef>
              <c:f>'17gr'!$B$27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335253951244286E-2"/>
                  <c:y val="-5.0925925925925972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B-4F63-83F9-C16582C4E5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E-4BC7-9EB0-8D6DB266BF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E-4BC7-9EB0-8D6DB266BF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E-4BC7-9EB0-8D6DB266BF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E-4BC7-9EB0-8D6DB266BFE6}"/>
                </c:ext>
              </c:extLst>
            </c:dLbl>
            <c:dLbl>
              <c:idx val="5"/>
              <c:layout>
                <c:manualLayout>
                  <c:x val="-3.888888888888889E-2"/>
                  <c:y val="-5.5555555555555601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B-4F63-83F9-C16582C4E5C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'17gr'!$A$28:$A$33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'17gr'!$B$28:$B$33</c:f>
              <c:numCache>
                <c:formatCode>General</c:formatCode>
                <c:ptCount val="6"/>
                <c:pt idx="0">
                  <c:v>743</c:v>
                </c:pt>
                <c:pt idx="1">
                  <c:v>768</c:v>
                </c:pt>
                <c:pt idx="2">
                  <c:v>807</c:v>
                </c:pt>
                <c:pt idx="3">
                  <c:v>870</c:v>
                </c:pt>
                <c:pt idx="4">
                  <c:v>797</c:v>
                </c:pt>
                <c:pt idx="5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B-4F63-83F9-C16582C4E5C7}"/>
            </c:ext>
          </c:extLst>
        </c:ser>
        <c:ser>
          <c:idx val="2"/>
          <c:order val="1"/>
          <c:tx>
            <c:strRef>
              <c:f>'17gr'!$C$27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1050541759203E-2"/>
                  <c:y val="-5.0925925925925937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B-4F63-83F9-C16582C4E5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E-4BC7-9EB0-8D6DB266BF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E-4BC7-9EB0-8D6DB266BF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E-4BC7-9EB0-8D6DB266BF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E-4BC7-9EB0-8D6DB266BFE6}"/>
                </c:ext>
              </c:extLst>
            </c:dLbl>
            <c:dLbl>
              <c:idx val="5"/>
              <c:layout>
                <c:manualLayout>
                  <c:x val="-5.8333321555961729E-2"/>
                  <c:y val="-8.3333333333333356E-2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B-4F63-83F9-C16582C4E5C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'17gr'!$A$28:$A$33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'17gr'!$C$28:$C$33</c:f>
              <c:numCache>
                <c:formatCode>General</c:formatCode>
                <c:ptCount val="6"/>
                <c:pt idx="0">
                  <c:v>1109</c:v>
                </c:pt>
                <c:pt idx="1">
                  <c:v>1225</c:v>
                </c:pt>
                <c:pt idx="2">
                  <c:v>1312</c:v>
                </c:pt>
                <c:pt idx="3">
                  <c:v>1450</c:v>
                </c:pt>
                <c:pt idx="4">
                  <c:v>1323</c:v>
                </c:pt>
                <c:pt idx="5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EB-4F63-83F9-C16582C4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0931952"/>
        <c:axId val="1650935216"/>
      </c:lineChart>
      <c:catAx>
        <c:axId val="165093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5216"/>
        <c:crosses val="autoZero"/>
        <c:auto val="1"/>
        <c:lblAlgn val="ctr"/>
        <c:lblOffset val="100"/>
        <c:noMultiLvlLbl val="0"/>
      </c:catAx>
      <c:valAx>
        <c:axId val="16509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1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x-none"/>
              <a:t>Обухват петнаестогодишњака редовним средњим образовањем, %</a:t>
            </a:r>
          </a:p>
        </c:rich>
      </c:tx>
      <c:layout>
        <c:manualLayout>
          <c:xMode val="edge"/>
          <c:yMode val="edge"/>
          <c:x val="0.40545144804088584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Дечаци</c:v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91.6</c:v>
              </c:pt>
              <c:pt idx="1">
                <c:v>87.8</c:v>
              </c:pt>
              <c:pt idx="2">
                <c:v>92.3</c:v>
              </c:pt>
              <c:pt idx="3">
                <c:v>92.3</c:v>
              </c:pt>
            </c:numLit>
          </c:val>
          <c:extLst>
            <c:ext xmlns:c16="http://schemas.microsoft.com/office/drawing/2014/chart" uri="{C3380CC4-5D6E-409C-BE32-E72D297353CC}">
              <c16:uniqueId val="{00000000-28CE-4D19-BA5B-92007DA83A5D}"/>
            </c:ext>
          </c:extLst>
        </c:ser>
        <c:ser>
          <c:idx val="1"/>
          <c:order val="1"/>
          <c:tx>
            <c:v>Девојчице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</c:numLit>
          </c:cat>
          <c:val>
            <c:numLit>
              <c:formatCode>General</c:formatCode>
              <c:ptCount val="4"/>
              <c:pt idx="0">
                <c:v>92.4</c:v>
              </c:pt>
              <c:pt idx="1">
                <c:v>87.4</c:v>
              </c:pt>
              <c:pt idx="2">
                <c:v>90.8</c:v>
              </c:pt>
              <c:pt idx="3">
                <c:v>92.1</c:v>
              </c:pt>
            </c:numLit>
          </c:val>
          <c:extLst>
            <c:ext xmlns:c16="http://schemas.microsoft.com/office/drawing/2014/chart" uri="{C3380CC4-5D6E-409C-BE32-E72D297353CC}">
              <c16:uniqueId val="{00000001-28CE-4D19-BA5B-92007DA8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917808"/>
        <c:axId val="1650922160"/>
      </c:barChart>
      <c:catAx>
        <c:axId val="165091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5092216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650922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65091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21981627296588"/>
          <c:y val="0.17171296296296298"/>
          <c:w val="0.74933573928258956"/>
          <c:h val="0.642183945756780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D98-4DC8-9FE8-D9F1433EF61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98-4DC8-9FE8-D9F1433EF61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8-4DC8-9FE8-D9F1433EF61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8-4DC8-9FE8-D9F1433EF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'18gr'!$B$5:$B$6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'18gr'!$C$5:$C$6</c:f>
              <c:numCache>
                <c:formatCode>0.0</c:formatCode>
                <c:ptCount val="2"/>
                <c:pt idx="0">
                  <c:v>4.0999999999999996</c:v>
                </c:pt>
                <c:pt idx="1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5-4F09-9149-888B2BC7A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19984"/>
        <c:axId val="1650907472"/>
      </c:barChart>
      <c:catAx>
        <c:axId val="165091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7472"/>
        <c:crosses val="autoZero"/>
        <c:auto val="1"/>
        <c:lblAlgn val="ctr"/>
        <c:lblOffset val="100"/>
        <c:noMultiLvlLbl val="0"/>
      </c:catAx>
      <c:valAx>
        <c:axId val="1650907472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1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89829987467781"/>
          <c:y val="0.22341463414634147"/>
          <c:w val="0.70799058901421119"/>
          <c:h val="0.571250788773354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3BF-4DD6-803D-8A38E9F85E8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728-4B96-B513-91F19BDD34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'18gr'!$B$33:$B$34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'18gr'!$C$33:$C$34</c:f>
              <c:numCache>
                <c:formatCode>0.0</c:formatCode>
                <c:ptCount val="2"/>
                <c:pt idx="0">
                  <c:v>4.0999999999999996</c:v>
                </c:pt>
                <c:pt idx="1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C69-A23E-10294A41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25424"/>
        <c:axId val="1650936848"/>
      </c:barChart>
      <c:catAx>
        <c:axId val="165092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6848"/>
        <c:crosses val="autoZero"/>
        <c:auto val="1"/>
        <c:lblAlgn val="ctr"/>
        <c:lblOffset val="100"/>
        <c:noMultiLvlLbl val="0"/>
      </c:catAx>
      <c:valAx>
        <c:axId val="165093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'19gr'!$B$6</c:f>
              <c:strCache>
                <c:ptCount val="1"/>
                <c:pt idx="0">
                  <c:v>15-24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0-4E21-B84E-EFBD1468E46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0-4E21-B84E-EFBD1468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'19gr'!$C$5:$D$5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'19gr'!$C$6:$D$6</c:f>
              <c:numCache>
                <c:formatCode>General</c:formatCode>
                <c:ptCount val="2"/>
                <c:pt idx="0">
                  <c:v>73.2</c:v>
                </c:pt>
                <c:pt idx="1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F-47A5-8086-57B7D138EED6}"/>
            </c:ext>
          </c:extLst>
        </c:ser>
        <c:ser>
          <c:idx val="1"/>
          <c:order val="1"/>
          <c:tx>
            <c:strRef>
              <c:f>'19gr'!$B$7</c:f>
              <c:strCache>
                <c:ptCount val="1"/>
                <c:pt idx="0">
                  <c:v>25-64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0-4E21-B84E-EFBD1468E46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0-4E21-B84E-EFBD1468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'19gr'!$C$5:$D$5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'19gr'!$C$7:$D$7</c:f>
              <c:numCache>
                <c:formatCode>0.0</c:formatCode>
                <c:ptCount val="2"/>
                <c:pt idx="0" formatCode="General">
                  <c:v>5.9</c:v>
                </c:pt>
                <c:pt idx="1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F-47A5-8086-57B7D138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-27"/>
        <c:axId val="1650908016"/>
        <c:axId val="1650916720"/>
      </c:barChart>
      <c:catAx>
        <c:axId val="165090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16720"/>
        <c:crosses val="autoZero"/>
        <c:auto val="1"/>
        <c:lblAlgn val="ctr"/>
        <c:lblOffset val="100"/>
        <c:noMultiLvlLbl val="0"/>
      </c:catAx>
      <c:valAx>
        <c:axId val="165091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428368328958876"/>
          <c:y val="0.87611938471028283"/>
          <c:w val="0.3642104111986002"/>
          <c:h val="9.9103830387962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12821322655E-2"/>
          <c:y val="5.0925925925925923E-2"/>
          <c:w val="0.90286353830631272"/>
          <c:h val="0.79132691746864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'19gr'!$B$29</c:f>
              <c:strCache>
                <c:ptCount val="1"/>
                <c:pt idx="0">
                  <c:v>15-24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'19gr'!$C$28:$D$28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'19gr'!$C$29:$D$29</c:f>
              <c:numCache>
                <c:formatCode>General</c:formatCode>
                <c:ptCount val="2"/>
                <c:pt idx="0">
                  <c:v>73.2</c:v>
                </c:pt>
                <c:pt idx="1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D-4BDA-ABD7-21E6059CA9E4}"/>
            </c:ext>
          </c:extLst>
        </c:ser>
        <c:ser>
          <c:idx val="1"/>
          <c:order val="1"/>
          <c:tx>
            <c:strRef>
              <c:f>'19gr'!$B$30</c:f>
              <c:strCache>
                <c:ptCount val="1"/>
                <c:pt idx="0">
                  <c:v>25-64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3-446E-9046-71860B2A9A72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3-446E-9046-71860B2A9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'19gr'!$C$28:$D$28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'19gr'!$C$30:$D$30</c:f>
              <c:numCache>
                <c:formatCode>General</c:formatCode>
                <c:ptCount val="2"/>
                <c:pt idx="0">
                  <c:v>5.9</c:v>
                </c:pt>
                <c:pt idx="1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D-4BDA-ABD7-21E6059C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27"/>
        <c:axId val="1650908560"/>
        <c:axId val="1650905296"/>
      </c:barChart>
      <c:catAx>
        <c:axId val="165090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5296"/>
        <c:crosses val="autoZero"/>
        <c:auto val="1"/>
        <c:lblAlgn val="ctr"/>
        <c:lblOffset val="100"/>
        <c:noMultiLvlLbl val="0"/>
      </c:catAx>
      <c:valAx>
        <c:axId val="165090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706146106736658"/>
          <c:y val="0.89409667541557303"/>
          <c:w val="0.4253215223097113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8349556699113"/>
          <c:y val="0.1924254215304799"/>
          <c:w val="0.80122787801131157"/>
          <c:h val="0.588647119499167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rgbClr val="00B05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solidFill>
                  <a:srgbClr val="00B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7030-4EEE-B1BB-33018DF976F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solidFill>
                  <a:srgbClr val="00B05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A94-4DBF-8B33-52AD19C4FA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'20gr'!$C$5:$D$5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'20gr'!$C$6:$D$6</c:f>
              <c:numCache>
                <c:formatCode>0.0</c:formatCode>
                <c:ptCount val="2"/>
                <c:pt idx="0">
                  <c:v>12.6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F-4DFA-9872-2EECEE679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22704"/>
        <c:axId val="1650935760"/>
      </c:barChart>
      <c:catAx>
        <c:axId val="16509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5760"/>
        <c:crosses val="autoZero"/>
        <c:auto val="1"/>
        <c:lblAlgn val="ctr"/>
        <c:lblOffset val="100"/>
        <c:noMultiLvlLbl val="0"/>
      </c:catAx>
      <c:valAx>
        <c:axId val="1650935760"/>
        <c:scaling>
          <c:orientation val="minMax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'2gr'!$D$33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'2gr'!$E$32:$H$32</c:f>
              <c:strCache>
                <c:ptCount val="4"/>
                <c:pt idx="0">
                  <c:v>No school and Incomplete primary education</c:v>
                </c:pt>
                <c:pt idx="1">
                  <c:v>Primary education</c:v>
                </c:pt>
                <c:pt idx="2">
                  <c:v>Secondary education</c:v>
                </c:pt>
                <c:pt idx="3">
                  <c:v>Higher and High education</c:v>
                </c:pt>
              </c:strCache>
            </c:strRef>
          </c:cat>
          <c:val>
            <c:numRef>
              <c:f>'2gr'!$E$33:$H$33</c:f>
              <c:numCache>
                <c:formatCode>0</c:formatCode>
                <c:ptCount val="4"/>
                <c:pt idx="0">
                  <c:v>8.3804456381368464</c:v>
                </c:pt>
                <c:pt idx="1">
                  <c:v>19.056870830527149</c:v>
                </c:pt>
                <c:pt idx="2">
                  <c:v>48.138939742774944</c:v>
                </c:pt>
                <c:pt idx="3">
                  <c:v>24.033915439059129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E-4BE3-8B71-4CF7AA6405CE}"/>
            </c:ext>
          </c:extLst>
        </c:ser>
        <c:ser>
          <c:idx val="1"/>
          <c:order val="1"/>
          <c:tx>
            <c:strRef>
              <c:f>'2gr'!$D$34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'2gr'!$E$32:$H$32</c:f>
              <c:strCache>
                <c:ptCount val="4"/>
                <c:pt idx="0">
                  <c:v>No school and Incomplete primary education</c:v>
                </c:pt>
                <c:pt idx="1">
                  <c:v>Primary education</c:v>
                </c:pt>
                <c:pt idx="2">
                  <c:v>Secondary education</c:v>
                </c:pt>
                <c:pt idx="3">
                  <c:v>Higher and High education</c:v>
                </c:pt>
              </c:strCache>
            </c:strRef>
          </c:cat>
          <c:val>
            <c:numRef>
              <c:f>'2gr'!$E$34:$H$34</c:f>
              <c:numCache>
                <c:formatCode>0</c:formatCode>
                <c:ptCount val="4"/>
                <c:pt idx="0">
                  <c:v>4.0161124837073894</c:v>
                </c:pt>
                <c:pt idx="1">
                  <c:v>16.444778133975536</c:v>
                </c:pt>
                <c:pt idx="2">
                  <c:v>58.399248979556084</c:v>
                </c:pt>
                <c:pt idx="3">
                  <c:v>20.73044184135788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E-4BE3-8B71-4CF7AA64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2035520"/>
        <c:axId val="1592039872"/>
      </c:barChart>
      <c:catAx>
        <c:axId val="15920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9872"/>
        <c:crosses val="autoZero"/>
        <c:auto val="1"/>
        <c:lblAlgn val="ctr"/>
        <c:lblOffset val="100"/>
        <c:noMultiLvlLbl val="0"/>
      </c:catAx>
      <c:valAx>
        <c:axId val="159203987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3DE-44C9-88FA-891F21D5167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469-4DD3-98CC-68C38A473C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'20gr'!$C$31:$D$31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'20gr'!$C$32:$D$32</c:f>
              <c:numCache>
                <c:formatCode>0.0</c:formatCode>
                <c:ptCount val="2"/>
                <c:pt idx="0">
                  <c:v>12.6</c:v>
                </c:pt>
                <c:pt idx="1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1-48AA-9AE7-1E391D030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09104"/>
        <c:axId val="1650925968"/>
      </c:barChart>
      <c:catAx>
        <c:axId val="16509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5968"/>
        <c:crosses val="autoZero"/>
        <c:auto val="1"/>
        <c:lblAlgn val="ctr"/>
        <c:lblOffset val="100"/>
        <c:noMultiLvlLbl val="0"/>
      </c:catAx>
      <c:valAx>
        <c:axId val="1650925968"/>
        <c:scaling>
          <c:orientation val="minMax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'21gr'!$G$11</c:f>
              <c:strCache>
                <c:ptCount val="1"/>
                <c:pt idx="0">
                  <c:v>Женe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'21gr'!$E$12:$F$14</c:f>
              <c:strCache>
                <c:ptCount val="3"/>
                <c:pt idx="0">
                  <c:v>Учешће у формалном и/или неформалном образовању и обукама</c:v>
                </c:pt>
                <c:pt idx="1">
                  <c:v>Учешће у формалном образовању</c:v>
                </c:pt>
                <c:pt idx="2">
                  <c:v>Учешће у неформалном образовању и обукама</c:v>
                </c:pt>
              </c:strCache>
            </c:strRef>
          </c:cat>
          <c:val>
            <c:numRef>
              <c:f>'21gr'!$G$12:$G$14</c:f>
              <c:numCache>
                <c:formatCode>General</c:formatCode>
                <c:ptCount val="3"/>
                <c:pt idx="0">
                  <c:v>21.3</c:v>
                </c:pt>
                <c:pt idx="1">
                  <c:v>4.3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E-48C0-9905-B310886DECE1}"/>
            </c:ext>
          </c:extLst>
        </c:ser>
        <c:ser>
          <c:idx val="1"/>
          <c:order val="1"/>
          <c:tx>
            <c:strRef>
              <c:f>'21gr'!$H$11</c:f>
              <c:strCache>
                <c:ptCount val="1"/>
                <c:pt idx="0">
                  <c:v>Mушкарци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'21gr'!$E$12:$F$14</c:f>
              <c:strCache>
                <c:ptCount val="3"/>
                <c:pt idx="0">
                  <c:v>Учешће у формалном и/или неформалном образовању и обукама</c:v>
                </c:pt>
                <c:pt idx="1">
                  <c:v>Учешће у формалном образовању</c:v>
                </c:pt>
                <c:pt idx="2">
                  <c:v>Учешће у неформалном образовању и обукама</c:v>
                </c:pt>
              </c:strCache>
            </c:strRef>
          </c:cat>
          <c:val>
            <c:numRef>
              <c:f>'21gr'!$H$12:$H$14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3.1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E-48C0-9905-B310886D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36304"/>
        <c:axId val="1650920528"/>
      </c:barChart>
      <c:catAx>
        <c:axId val="165093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0528"/>
        <c:crosses val="autoZero"/>
        <c:auto val="1"/>
        <c:lblAlgn val="ctr"/>
        <c:lblOffset val="100"/>
        <c:noMultiLvlLbl val="0"/>
      </c:catAx>
      <c:valAx>
        <c:axId val="165092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'21gr'!$G$25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'21gr'!$E$26:$F$28</c:f>
              <c:strCache>
                <c:ptCount val="3"/>
                <c:pt idx="0">
                  <c:v>Share in formal and/or non-formal education and training </c:v>
                </c:pt>
                <c:pt idx="1">
                  <c:v>Share in formal education </c:v>
                </c:pt>
                <c:pt idx="2">
                  <c:v>Share in non-formal education and training </c:v>
                </c:pt>
              </c:strCache>
            </c:strRef>
          </c:cat>
          <c:val>
            <c:numRef>
              <c:f>'21gr'!$G$26:$G$28</c:f>
              <c:numCache>
                <c:formatCode>General</c:formatCode>
                <c:ptCount val="3"/>
                <c:pt idx="0">
                  <c:v>21.3</c:v>
                </c:pt>
                <c:pt idx="1">
                  <c:v>4.3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6-45C3-BAC0-50D82C146D63}"/>
            </c:ext>
          </c:extLst>
        </c:ser>
        <c:ser>
          <c:idx val="1"/>
          <c:order val="1"/>
          <c:tx>
            <c:strRef>
              <c:f>'21gr'!$H$25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'21gr'!$E$26:$F$28</c:f>
              <c:strCache>
                <c:ptCount val="3"/>
                <c:pt idx="0">
                  <c:v>Share in formal and/or non-formal education and training </c:v>
                </c:pt>
                <c:pt idx="1">
                  <c:v>Share in formal education </c:v>
                </c:pt>
                <c:pt idx="2">
                  <c:v>Share in non-formal education and training </c:v>
                </c:pt>
              </c:strCache>
            </c:strRef>
          </c:cat>
          <c:val>
            <c:numRef>
              <c:f>'21gr'!$H$26:$H$28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3.1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6-45C3-BAC0-50D82C146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26512"/>
        <c:axId val="1650929776"/>
      </c:barChart>
      <c:catAx>
        <c:axId val="165092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9776"/>
        <c:crosses val="autoZero"/>
        <c:auto val="1"/>
        <c:lblAlgn val="ctr"/>
        <c:lblOffset val="100"/>
        <c:noMultiLvlLbl val="0"/>
      </c:catAx>
      <c:valAx>
        <c:axId val="165092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6.4590542099192613E-2"/>
          <c:w val="0.87753018372703417"/>
          <c:h val="0.6721644915492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'24gr'!$C$7:$D$7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cat>
            <c:strRef>
              <c:f>'24gr'!$A$10:$B$12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'24gr'!$C$10:$C$12</c:f>
              <c:numCache>
                <c:formatCode>General</c:formatCode>
                <c:ptCount val="3"/>
                <c:pt idx="0">
                  <c:v>5804</c:v>
                </c:pt>
                <c:pt idx="1">
                  <c:v>2012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8-490A-81BE-28ACFAF3AC14}"/>
            </c:ext>
          </c:extLst>
        </c:ser>
        <c:ser>
          <c:idx val="1"/>
          <c:order val="1"/>
          <c:tx>
            <c:strRef>
              <c:f>'24gr'!$F$7:$G$7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'24gr'!$A$10:$B$12</c:f>
              <c:strCache>
                <c:ptCount val="3"/>
                <c:pt idx="0">
                  <c:v>Доктори наука</c:v>
                </c:pt>
                <c:pt idx="1">
                  <c:v>Магистри и специјалисти</c:v>
                </c:pt>
                <c:pt idx="2">
                  <c:v>Без научног звања</c:v>
                </c:pt>
              </c:strCache>
            </c:strRef>
          </c:cat>
          <c:val>
            <c:numRef>
              <c:f>'24gr'!$F$10:$F$12</c:f>
              <c:numCache>
                <c:formatCode>General</c:formatCode>
                <c:ptCount val="3"/>
                <c:pt idx="0">
                  <c:v>5832</c:v>
                </c:pt>
                <c:pt idx="1">
                  <c:v>1535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8-490A-81BE-28ACFAF3A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37392"/>
        <c:axId val="1650914000"/>
      </c:barChart>
      <c:catAx>
        <c:axId val="165093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14000"/>
        <c:crosses val="autoZero"/>
        <c:auto val="1"/>
        <c:lblAlgn val="ctr"/>
        <c:lblOffset val="100"/>
        <c:noMultiLvlLbl val="0"/>
      </c:catAx>
      <c:valAx>
        <c:axId val="165091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7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74514047266291E-2"/>
          <c:y val="7.7892325315005728E-2"/>
          <c:w val="0.87571773401474917"/>
          <c:h val="0.660671591308818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'24gr'!$C$30:$D$30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cat>
            <c:strRef>
              <c:f>'24gr'!$A$33:$B$35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'24gr'!$C$33:$C$35</c:f>
              <c:numCache>
                <c:formatCode>General</c:formatCode>
                <c:ptCount val="3"/>
                <c:pt idx="0">
                  <c:v>5804</c:v>
                </c:pt>
                <c:pt idx="1">
                  <c:v>2012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2F2-A9BD-2AE6E754B409}"/>
            </c:ext>
          </c:extLst>
        </c:ser>
        <c:ser>
          <c:idx val="2"/>
          <c:order val="1"/>
          <c:tx>
            <c:strRef>
              <c:f>'24gr'!$F$30:$G$30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'24gr'!$A$33:$B$35</c:f>
              <c:strCache>
                <c:ptCount val="3"/>
                <c:pt idx="0">
                  <c:v>PhD holders</c:v>
                </c:pt>
                <c:pt idx="1">
                  <c:v>Maser´s degree holders
 and specialists</c:v>
                </c:pt>
                <c:pt idx="2">
                  <c:v>Without academic title</c:v>
                </c:pt>
              </c:strCache>
            </c:strRef>
          </c:cat>
          <c:val>
            <c:numRef>
              <c:f>'24gr'!$F$33:$F$35</c:f>
              <c:numCache>
                <c:formatCode>General</c:formatCode>
                <c:ptCount val="3"/>
                <c:pt idx="0">
                  <c:v>5832</c:v>
                </c:pt>
                <c:pt idx="1">
                  <c:v>1535</c:v>
                </c:pt>
                <c:pt idx="2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2F2-A9BD-2AE6E754B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924336"/>
        <c:axId val="1650934672"/>
      </c:barChart>
      <c:catAx>
        <c:axId val="16509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34672"/>
        <c:crosses val="autoZero"/>
        <c:auto val="1"/>
        <c:lblAlgn val="ctr"/>
        <c:lblOffset val="100"/>
        <c:noMultiLvlLbl val="0"/>
      </c:catAx>
      <c:valAx>
        <c:axId val="165093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4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7804362117073029"/>
          <c:y val="4.8404840484048403E-2"/>
          <c:w val="0.48346534605252267"/>
          <c:h val="0.788455947957000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'27gr'!$B$8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'27gr'!$A$9:$A$16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уметности </c:v>
                </c:pt>
              </c:strCache>
            </c:strRef>
          </c:cat>
          <c:val>
            <c:numRef>
              <c:f>'27gr'!$B$9:$B$16</c:f>
              <c:numCache>
                <c:formatCode>General</c:formatCode>
                <c:ptCount val="8"/>
                <c:pt idx="0">
                  <c:v>21</c:v>
                </c:pt>
                <c:pt idx="1">
                  <c:v>15</c:v>
                </c:pt>
                <c:pt idx="2">
                  <c:v>12</c:v>
                </c:pt>
                <c:pt idx="3">
                  <c:v>19</c:v>
                </c:pt>
                <c:pt idx="4">
                  <c:v>13</c:v>
                </c:pt>
                <c:pt idx="5">
                  <c:v>7</c:v>
                </c:pt>
                <c:pt idx="6">
                  <c:v>11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6-4B45-9301-110A78A79BE4}"/>
            </c:ext>
          </c:extLst>
        </c:ser>
        <c:ser>
          <c:idx val="1"/>
          <c:order val="1"/>
          <c:tx>
            <c:strRef>
              <c:f>'27gr'!$C$8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'27gr'!$A$9:$A$16</c:f>
              <c:strCache>
                <c:ptCount val="8"/>
                <c:pt idx="0">
                  <c:v>Одељење за математику, физику и гео-науке</c:v>
                </c:pt>
                <c:pt idx="1">
                  <c:v>Одељење хемијских и биолошких наука </c:v>
                </c:pt>
                <c:pt idx="2">
                  <c:v>Одељење техничких наука</c:v>
                </c:pt>
                <c:pt idx="3">
                  <c:v>Одељење медицинских наука</c:v>
                </c:pt>
                <c:pt idx="4">
                  <c:v>Одељење језика и књижевности </c:v>
                </c:pt>
                <c:pt idx="5">
                  <c:v>Одељење друштвених наука</c:v>
                </c:pt>
                <c:pt idx="6">
                  <c:v>Одељење историјских наука</c:v>
                </c:pt>
                <c:pt idx="7">
                  <c:v>Одељење уметности </c:v>
                </c:pt>
              </c:strCache>
            </c:strRef>
          </c:cat>
          <c:val>
            <c:numRef>
              <c:f>'27gr'!$C$9:$C$16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6-4B45-9301-110A78A79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650923248"/>
        <c:axId val="1650905840"/>
      </c:barChart>
      <c:catAx>
        <c:axId val="1650923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5840"/>
        <c:crosses val="autoZero"/>
        <c:auto val="1"/>
        <c:lblAlgn val="ctr"/>
        <c:lblOffset val="100"/>
        <c:noMultiLvlLbl val="0"/>
      </c:catAx>
      <c:valAx>
        <c:axId val="1650905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23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'27gr'!$B$26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'27gr'!$A$27:$A$34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</c:v>
                </c:pt>
              </c:strCache>
            </c:strRef>
          </c:cat>
          <c:val>
            <c:numRef>
              <c:f>'27gr'!$B$27:$B$34</c:f>
              <c:numCache>
                <c:formatCode>General</c:formatCode>
                <c:ptCount val="8"/>
                <c:pt idx="0">
                  <c:v>21</c:v>
                </c:pt>
                <c:pt idx="1">
                  <c:v>15</c:v>
                </c:pt>
                <c:pt idx="2">
                  <c:v>12</c:v>
                </c:pt>
                <c:pt idx="3">
                  <c:v>19</c:v>
                </c:pt>
                <c:pt idx="4">
                  <c:v>13</c:v>
                </c:pt>
                <c:pt idx="5">
                  <c:v>7</c:v>
                </c:pt>
                <c:pt idx="6">
                  <c:v>11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E-46EF-A0E6-2C15AC776DA7}"/>
            </c:ext>
          </c:extLst>
        </c:ser>
        <c:ser>
          <c:idx val="1"/>
          <c:order val="1"/>
          <c:tx>
            <c:strRef>
              <c:f>'27gr'!$C$26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'27gr'!$A$27:$A$34</c:f>
              <c:strCache>
                <c:ptCount val="8"/>
                <c:pt idx="0">
                  <c:v>Department of mathematics, physics
and geo sciences </c:v>
                </c:pt>
                <c:pt idx="1">
                  <c:v>Department of chemical and biological sciences </c:v>
                </c:pt>
                <c:pt idx="2">
                  <c:v>Department of technical sciences</c:v>
                </c:pt>
                <c:pt idx="3">
                  <c:v>Department of medical sciences</c:v>
                </c:pt>
                <c:pt idx="4">
                  <c:v>Department of languages and literature</c:v>
                </c:pt>
                <c:pt idx="5">
                  <c:v>Department of social sciences</c:v>
                </c:pt>
                <c:pt idx="6">
                  <c:v>Department of historical sciences</c:v>
                </c:pt>
                <c:pt idx="7">
                  <c:v>Department of fine arts</c:v>
                </c:pt>
              </c:strCache>
            </c:strRef>
          </c:cat>
          <c:val>
            <c:numRef>
              <c:f>'27gr'!$C$27:$C$34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E-46EF-A0E6-2C15AC7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650918352"/>
        <c:axId val="1650906384"/>
      </c:barChart>
      <c:catAx>
        <c:axId val="165091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06384"/>
        <c:crosses val="autoZero"/>
        <c:auto val="1"/>
        <c:lblAlgn val="ctr"/>
        <c:lblOffset val="100"/>
        <c:noMultiLvlLbl val="0"/>
      </c:catAx>
      <c:valAx>
        <c:axId val="165090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0918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'30gr'!$C$4</c:f>
              <c:strCache>
                <c:ptCount val="1"/>
                <c:pt idx="0">
                  <c:v>Мушкарци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062893081761006E-2"/>
                  <c:y val="-8.40005569188947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6-4984-B25A-ADDF468DF91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'30gr'!$B$5:$B$7</c:f>
              <c:strCache>
                <c:ptCount val="3"/>
                <c:pt idx="0">
                  <c:v>Универзитетско образовање</c:v>
                </c:pt>
                <c:pt idx="1">
                  <c:v>Магистри/мастери/специјалисти</c:v>
                </c:pt>
                <c:pt idx="2">
                  <c:v>Доктори наука</c:v>
                </c:pt>
              </c:strCache>
            </c:strRef>
          </c:cat>
          <c:val>
            <c:numRef>
              <c:f>'30gr'!$C$5:$C$7</c:f>
              <c:numCache>
                <c:formatCode>General</c:formatCode>
                <c:ptCount val="3"/>
                <c:pt idx="0">
                  <c:v>1193</c:v>
                </c:pt>
                <c:pt idx="1">
                  <c:v>1556</c:v>
                </c:pt>
                <c:pt idx="2">
                  <c:v>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9-4121-9F06-4B0CB40BFF43}"/>
            </c:ext>
          </c:extLst>
        </c:ser>
        <c:ser>
          <c:idx val="1"/>
          <c:order val="1"/>
          <c:tx>
            <c:strRef>
              <c:f>'30gr'!$D$4</c:f>
              <c:strCache>
                <c:ptCount val="1"/>
                <c:pt idx="0">
                  <c:v>Жене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242120993956171E-17"/>
                  <c:y val="-1.374570446735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6-4984-B25A-ADDF468DF911}"/>
                </c:ext>
              </c:extLst>
            </c:dLbl>
            <c:dLbl>
              <c:idx val="3"/>
              <c:layout>
                <c:manualLayout>
                  <c:x val="7.5471698113207548E-3"/>
                  <c:y val="-9.163802978235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6-4984-B25A-ADDF468DF91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'30gr'!$B$5:$B$7</c:f>
              <c:strCache>
                <c:ptCount val="3"/>
                <c:pt idx="0">
                  <c:v>Универзитетско образовање</c:v>
                </c:pt>
                <c:pt idx="1">
                  <c:v>Магистри/мастери/специјалисти</c:v>
                </c:pt>
                <c:pt idx="2">
                  <c:v>Доктори наука</c:v>
                </c:pt>
              </c:strCache>
            </c:strRef>
          </c:cat>
          <c:val>
            <c:numRef>
              <c:f>'30gr'!$D$5:$D$7</c:f>
              <c:numCache>
                <c:formatCode>General</c:formatCode>
                <c:ptCount val="3"/>
                <c:pt idx="0">
                  <c:v>1011</c:v>
                </c:pt>
                <c:pt idx="1">
                  <c:v>2070</c:v>
                </c:pt>
                <c:pt idx="2">
                  <c:v>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9-4121-9F06-4B0CB40BF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650933584"/>
        <c:axId val="1650914544"/>
      </c:barChart>
      <c:catAx>
        <c:axId val="16509335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0914544"/>
        <c:crosses val="autoZero"/>
        <c:auto val="1"/>
        <c:lblAlgn val="ctr"/>
        <c:lblOffset val="100"/>
        <c:noMultiLvlLbl val="0"/>
      </c:catAx>
      <c:valAx>
        <c:axId val="1650914544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0933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'30gr'!$C$24</c:f>
              <c:strCache>
                <c:ptCount val="1"/>
                <c:pt idx="0">
                  <c:v>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50469043151969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1-4AB4-A075-B9F7421D6AF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'30gr'!$B$25:$B$27</c:f>
              <c:strCache>
                <c:ptCount val="3"/>
                <c:pt idx="0">
                  <c:v>Basic academic studies, BSc/BA</c:v>
                </c:pt>
                <c:pt idx="1">
                  <c:v>Master’s degree holders, Specialization</c:v>
                </c:pt>
                <c:pt idx="2">
                  <c:v>PhD holders</c:v>
                </c:pt>
              </c:strCache>
            </c:strRef>
          </c:cat>
          <c:val>
            <c:numRef>
              <c:f>'30gr'!$C$25:$C$27</c:f>
              <c:numCache>
                <c:formatCode>General</c:formatCode>
                <c:ptCount val="3"/>
                <c:pt idx="0">
                  <c:v>1193</c:v>
                </c:pt>
                <c:pt idx="1">
                  <c:v>1556</c:v>
                </c:pt>
                <c:pt idx="2">
                  <c:v>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A-4FE5-837F-FFBC4A5A7871}"/>
            </c:ext>
          </c:extLst>
        </c:ser>
        <c:ser>
          <c:idx val="1"/>
          <c:order val="1"/>
          <c:tx>
            <c:strRef>
              <c:f>'30gr'!$D$24</c:f>
              <c:strCache>
                <c:ptCount val="1"/>
                <c:pt idx="0">
                  <c:v>Women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1-4AB4-A075-B9F7421D6AF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'30gr'!$B$25:$B$27</c:f>
              <c:strCache>
                <c:ptCount val="3"/>
                <c:pt idx="0">
                  <c:v>Basic academic studies, BSc/BA</c:v>
                </c:pt>
                <c:pt idx="1">
                  <c:v>Master’s degree holders, Specialization</c:v>
                </c:pt>
                <c:pt idx="2">
                  <c:v>PhD holders</c:v>
                </c:pt>
              </c:strCache>
            </c:strRef>
          </c:cat>
          <c:val>
            <c:numRef>
              <c:f>'30gr'!$D$25:$D$27</c:f>
              <c:numCache>
                <c:formatCode>General</c:formatCode>
                <c:ptCount val="3"/>
                <c:pt idx="0">
                  <c:v>1011</c:v>
                </c:pt>
                <c:pt idx="1">
                  <c:v>2070</c:v>
                </c:pt>
                <c:pt idx="2">
                  <c:v>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A-4FE5-837F-FFBC4A5A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650917264"/>
        <c:axId val="1650918896"/>
      </c:barChart>
      <c:catAx>
        <c:axId val="1650917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0918896"/>
        <c:crosses val="autoZero"/>
        <c:auto val="1"/>
        <c:lblAlgn val="ctr"/>
        <c:lblOffset val="100"/>
        <c:noMultiLvlLbl val="0"/>
      </c:catAx>
      <c:valAx>
        <c:axId val="165091889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650917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Мушкарци</c:v>
          </c:tx>
          <c:spPr>
            <a:solidFill>
              <a:srgbClr val="00ABBD"/>
            </a:solidFill>
          </c:spPr>
          <c:invertIfNegative val="0"/>
          <c:dLbls>
            <c:dLbl>
              <c:idx val="0"/>
              <c:layout>
                <c:manualLayout>
                  <c:x val="1.0062893081761006E-2"/>
                  <c:y val="-8.40005569188947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9-4AE5-A68D-8BD047A761F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Универзитетско образовање</c:v>
              </c:pt>
              <c:pt idx="1">
                <c:v>Магистри/мастери/специјалисти</c:v>
              </c:pt>
              <c:pt idx="2">
                <c:v>Доктори наука</c:v>
              </c:pt>
            </c:strLit>
          </c:cat>
          <c:val>
            <c:numLit>
              <c:formatCode>General</c:formatCode>
              <c:ptCount val="3"/>
              <c:pt idx="0">
                <c:v>1193</c:v>
              </c:pt>
              <c:pt idx="1">
                <c:v>1556</c:v>
              </c:pt>
              <c:pt idx="2">
                <c:v>5574</c:v>
              </c:pt>
            </c:numLit>
          </c:val>
          <c:extLst>
            <c:ext xmlns:c16="http://schemas.microsoft.com/office/drawing/2014/chart" uri="{C3380CC4-5D6E-409C-BE32-E72D297353CC}">
              <c16:uniqueId val="{00000001-A6F9-4AE5-A68D-8BD047A761F0}"/>
            </c:ext>
          </c:extLst>
        </c:ser>
        <c:ser>
          <c:idx val="1"/>
          <c:order val="1"/>
          <c:tx>
            <c:v>Жене</c:v>
          </c:tx>
          <c:spPr>
            <a:solidFill>
              <a:srgbClr val="F15A22"/>
            </a:solidFill>
          </c:spPr>
          <c:invertIfNegative val="0"/>
          <c:dLbls>
            <c:dLbl>
              <c:idx val="0"/>
              <c:layout>
                <c:manualLayout>
                  <c:x val="-9.2242120993956171E-17"/>
                  <c:y val="-1.3745704467354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F9-4AE5-A68D-8BD047A761F0}"/>
                </c:ext>
              </c:extLst>
            </c:dLbl>
            <c:dLbl>
              <c:idx val="3"/>
              <c:layout>
                <c:manualLayout>
                  <c:x val="7.5471698113207548E-3"/>
                  <c:y val="-9.16380297823597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9-4AE5-A68D-8BD047A761F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Универзитетско образовање</c:v>
              </c:pt>
              <c:pt idx="1">
                <c:v>Магистри/мастери/специјалисти</c:v>
              </c:pt>
              <c:pt idx="2">
                <c:v>Доктори наука</c:v>
              </c:pt>
            </c:strLit>
          </c:cat>
          <c:val>
            <c:numLit>
              <c:formatCode>General</c:formatCode>
              <c:ptCount val="3"/>
              <c:pt idx="0">
                <c:v>1011</c:v>
              </c:pt>
              <c:pt idx="1">
                <c:v>2070</c:v>
              </c:pt>
              <c:pt idx="2">
                <c:v>6108</c:v>
              </c:pt>
            </c:numLit>
          </c:val>
          <c:extLst>
            <c:ext xmlns:c16="http://schemas.microsoft.com/office/drawing/2014/chart" uri="{C3380CC4-5D6E-409C-BE32-E72D297353CC}">
              <c16:uniqueId val="{00000004-A6F9-4AE5-A68D-8BD047A76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650927056"/>
        <c:axId val="1650910736"/>
      </c:barChart>
      <c:catAx>
        <c:axId val="16509270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0910736"/>
        <c:crosses val="autoZero"/>
        <c:auto val="1"/>
        <c:lblAlgn val="ctr"/>
        <c:lblOffset val="100"/>
        <c:noMultiLvlLbl val="0"/>
      </c:catAx>
      <c:valAx>
        <c:axId val="1650910736"/>
        <c:scaling>
          <c:orientation val="minMax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0927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'2gr'!$E$16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'2gr'!$F$15:$I$15</c:f>
              <c:strCache>
                <c:ptCount val="4"/>
                <c:pt idx="0">
                  <c:v>Без школске спреме и непотпуно основно образовање</c:v>
                </c:pt>
                <c:pt idx="1">
                  <c:v>Основно образовање</c:v>
                </c:pt>
                <c:pt idx="2">
                  <c:v>Средње образовање</c:v>
                </c:pt>
                <c:pt idx="3">
                  <c:v>Више и високо образовање</c:v>
                </c:pt>
              </c:strCache>
            </c:strRef>
          </c:cat>
          <c:val>
            <c:numRef>
              <c:f>'2gr'!$F$16:$I$16</c:f>
              <c:numCache>
                <c:formatCode>0</c:formatCode>
                <c:ptCount val="4"/>
                <c:pt idx="0">
                  <c:v>8.3804456381368464</c:v>
                </c:pt>
                <c:pt idx="1">
                  <c:v>19.056870830527149</c:v>
                </c:pt>
                <c:pt idx="2">
                  <c:v>48.138939742774944</c:v>
                </c:pt>
                <c:pt idx="3">
                  <c:v>24.033915439059129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5-40B4-9B80-4770DE141F47}"/>
            </c:ext>
          </c:extLst>
        </c:ser>
        <c:ser>
          <c:idx val="1"/>
          <c:order val="1"/>
          <c:tx>
            <c:strRef>
              <c:f>'2gr'!$E$17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'2gr'!$F$15:$I$15</c:f>
              <c:strCache>
                <c:ptCount val="4"/>
                <c:pt idx="0">
                  <c:v>Без школске спреме и непотпуно основно образовање</c:v>
                </c:pt>
                <c:pt idx="1">
                  <c:v>Основно образовање</c:v>
                </c:pt>
                <c:pt idx="2">
                  <c:v>Средње образовање</c:v>
                </c:pt>
                <c:pt idx="3">
                  <c:v>Више и високо образовање</c:v>
                </c:pt>
              </c:strCache>
            </c:strRef>
          </c:cat>
          <c:val>
            <c:numRef>
              <c:f>'2gr'!$F$17:$I$17</c:f>
              <c:numCache>
                <c:formatCode>0</c:formatCode>
                <c:ptCount val="4"/>
                <c:pt idx="0">
                  <c:v>4.0161124837073894</c:v>
                </c:pt>
                <c:pt idx="1">
                  <c:v>16.444778133975536</c:v>
                </c:pt>
                <c:pt idx="2">
                  <c:v>58.399248979556084</c:v>
                </c:pt>
                <c:pt idx="3">
                  <c:v>20.73044184135788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5-40B4-9B80-4770DE14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2040416"/>
        <c:axId val="1592026272"/>
      </c:barChart>
      <c:catAx>
        <c:axId val="15920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26272"/>
        <c:crosses val="autoZero"/>
        <c:auto val="1"/>
        <c:lblAlgn val="ctr"/>
        <c:lblOffset val="100"/>
        <c:noMultiLvlLbl val="0"/>
      </c:catAx>
      <c:valAx>
        <c:axId val="159202627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4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Men</c:v>
          </c:tx>
          <c:spPr>
            <a:solidFill>
              <a:srgbClr val="00ABBD"/>
            </a:solidFill>
          </c:spPr>
          <c:invertIfNegative val="0"/>
          <c:dLbls>
            <c:dLbl>
              <c:idx val="0"/>
              <c:layout>
                <c:manualLayout>
                  <c:x val="7.50469043151969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F7-4C7D-B456-0D02F3D8738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Basic academic studies, BSc/BA</c:v>
              </c:pt>
              <c:pt idx="1">
                <c:v>Master’s degree holders, Specialization</c:v>
              </c:pt>
              <c:pt idx="2">
                <c:v>PhD holders</c:v>
              </c:pt>
            </c:strLit>
          </c:cat>
          <c:val>
            <c:numLit>
              <c:formatCode>General</c:formatCode>
              <c:ptCount val="3"/>
              <c:pt idx="0">
                <c:v>1193</c:v>
              </c:pt>
              <c:pt idx="1">
                <c:v>1556</c:v>
              </c:pt>
              <c:pt idx="2">
                <c:v>5574</c:v>
              </c:pt>
            </c:numLit>
          </c:val>
          <c:extLst>
            <c:ext xmlns:c16="http://schemas.microsoft.com/office/drawing/2014/chart" uri="{C3380CC4-5D6E-409C-BE32-E72D297353CC}">
              <c16:uniqueId val="{00000001-FEF7-4C7D-B456-0D02F3D8738E}"/>
            </c:ext>
          </c:extLst>
        </c:ser>
        <c:ser>
          <c:idx val="1"/>
          <c:order val="1"/>
          <c:tx>
            <c:v>Women</c:v>
          </c:tx>
          <c:spPr>
            <a:solidFill>
              <a:srgbClr val="F15A22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7-4C7D-B456-0D02F3D8738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Basic academic studies, BSc/BA</c:v>
              </c:pt>
              <c:pt idx="1">
                <c:v>Master’s degree holders, Specialization</c:v>
              </c:pt>
              <c:pt idx="2">
                <c:v>PhD holders</c:v>
              </c:pt>
            </c:strLit>
          </c:cat>
          <c:val>
            <c:numLit>
              <c:formatCode>General</c:formatCode>
              <c:ptCount val="3"/>
              <c:pt idx="0">
                <c:v>1011</c:v>
              </c:pt>
              <c:pt idx="1">
                <c:v>2070</c:v>
              </c:pt>
              <c:pt idx="2">
                <c:v>6108</c:v>
              </c:pt>
            </c:numLit>
          </c:val>
          <c:extLst>
            <c:ext xmlns:c16="http://schemas.microsoft.com/office/drawing/2014/chart" uri="{C3380CC4-5D6E-409C-BE32-E72D297353CC}">
              <c16:uniqueId val="{00000003-FEF7-4C7D-B456-0D02F3D87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650906928"/>
        <c:axId val="1650934128"/>
      </c:barChart>
      <c:catAx>
        <c:axId val="16509069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0934128"/>
        <c:crosses val="autoZero"/>
        <c:auto val="1"/>
        <c:lblAlgn val="ctr"/>
        <c:lblOffset val="100"/>
        <c:noMultiLvlLbl val="0"/>
      </c:catAx>
      <c:valAx>
        <c:axId val="16509341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650906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'3gr'!$C$3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'3gr'!$B$4:$B$17</c:f>
              <c:strCache>
                <c:ptCount val="14"/>
                <c:pt idx="0">
                  <c:v>10-14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75+</c:v>
                </c:pt>
              </c:strCache>
            </c:strRef>
          </c:cat>
          <c:val>
            <c:numRef>
              <c:f>'3gr'!$C$4:$C$17</c:f>
              <c:numCache>
                <c:formatCode>General</c:formatCode>
                <c:ptCount val="14"/>
                <c:pt idx="0">
                  <c:v>283</c:v>
                </c:pt>
                <c:pt idx="1">
                  <c:v>325</c:v>
                </c:pt>
                <c:pt idx="2">
                  <c:v>490</c:v>
                </c:pt>
                <c:pt idx="3">
                  <c:v>775</c:v>
                </c:pt>
                <c:pt idx="4">
                  <c:v>1014</c:v>
                </c:pt>
                <c:pt idx="5">
                  <c:v>1096</c:v>
                </c:pt>
                <c:pt idx="6">
                  <c:v>1180</c:v>
                </c:pt>
                <c:pt idx="7">
                  <c:v>1134</c:v>
                </c:pt>
                <c:pt idx="8">
                  <c:v>1198</c:v>
                </c:pt>
                <c:pt idx="9">
                  <c:v>1345</c:v>
                </c:pt>
                <c:pt idx="10">
                  <c:v>1710</c:v>
                </c:pt>
                <c:pt idx="11">
                  <c:v>2056</c:v>
                </c:pt>
                <c:pt idx="12">
                  <c:v>2013</c:v>
                </c:pt>
                <c:pt idx="13">
                  <c:v>12361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5E5-A1DD-D45790E5E6C5}"/>
            </c:ext>
          </c:extLst>
        </c:ser>
        <c:ser>
          <c:idx val="1"/>
          <c:order val="1"/>
          <c:tx>
            <c:strRef>
              <c:f>'3gr'!$D$3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'3gr'!$B$4:$B$17</c:f>
              <c:strCache>
                <c:ptCount val="14"/>
                <c:pt idx="0">
                  <c:v>10-14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75+</c:v>
                </c:pt>
              </c:strCache>
            </c:strRef>
          </c:cat>
          <c:val>
            <c:numRef>
              <c:f>'3gr'!$D$4:$D$17</c:f>
              <c:numCache>
                <c:formatCode>General</c:formatCode>
                <c:ptCount val="14"/>
                <c:pt idx="0">
                  <c:v>324</c:v>
                </c:pt>
                <c:pt idx="1">
                  <c:v>375</c:v>
                </c:pt>
                <c:pt idx="2">
                  <c:v>581</c:v>
                </c:pt>
                <c:pt idx="3">
                  <c:v>769</c:v>
                </c:pt>
                <c:pt idx="4">
                  <c:v>958</c:v>
                </c:pt>
                <c:pt idx="5">
                  <c:v>1034</c:v>
                </c:pt>
                <c:pt idx="6">
                  <c:v>959</c:v>
                </c:pt>
                <c:pt idx="7">
                  <c:v>887</c:v>
                </c:pt>
                <c:pt idx="8">
                  <c:v>796</c:v>
                </c:pt>
                <c:pt idx="9">
                  <c:v>786</c:v>
                </c:pt>
                <c:pt idx="10">
                  <c:v>838</c:v>
                </c:pt>
                <c:pt idx="11">
                  <c:v>800</c:v>
                </c:pt>
                <c:pt idx="12">
                  <c:v>593</c:v>
                </c:pt>
                <c:pt idx="13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5E5-A1DD-D45790E5E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2031168"/>
        <c:axId val="1592027360"/>
      </c:barChart>
      <c:catAx>
        <c:axId val="15920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27360"/>
        <c:crosses val="autoZero"/>
        <c:auto val="1"/>
        <c:lblAlgn val="ctr"/>
        <c:lblOffset val="100"/>
        <c:noMultiLvlLbl val="0"/>
      </c:catAx>
      <c:valAx>
        <c:axId val="159202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116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'3gr'!$C$29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  <a:effectLst/>
          </c:spPr>
          <c:invertIfNegative val="0"/>
          <c:cat>
            <c:strRef>
              <c:f>'3gr'!$B$30:$B$43</c:f>
              <c:strCache>
                <c:ptCount val="14"/>
                <c:pt idx="0">
                  <c:v>10-14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75+</c:v>
                </c:pt>
              </c:strCache>
            </c:strRef>
          </c:cat>
          <c:val>
            <c:numRef>
              <c:f>'3gr'!$C$30:$C$43</c:f>
              <c:numCache>
                <c:formatCode>General</c:formatCode>
                <c:ptCount val="14"/>
                <c:pt idx="0">
                  <c:v>283</c:v>
                </c:pt>
                <c:pt idx="1">
                  <c:v>325</c:v>
                </c:pt>
                <c:pt idx="2">
                  <c:v>490</c:v>
                </c:pt>
                <c:pt idx="3">
                  <c:v>775</c:v>
                </c:pt>
                <c:pt idx="4">
                  <c:v>1014</c:v>
                </c:pt>
                <c:pt idx="5">
                  <c:v>1096</c:v>
                </c:pt>
                <c:pt idx="6">
                  <c:v>1180</c:v>
                </c:pt>
                <c:pt idx="7">
                  <c:v>1134</c:v>
                </c:pt>
                <c:pt idx="8">
                  <c:v>1198</c:v>
                </c:pt>
                <c:pt idx="9">
                  <c:v>1345</c:v>
                </c:pt>
                <c:pt idx="10">
                  <c:v>1710</c:v>
                </c:pt>
                <c:pt idx="11">
                  <c:v>2056</c:v>
                </c:pt>
                <c:pt idx="12">
                  <c:v>2013</c:v>
                </c:pt>
                <c:pt idx="13">
                  <c:v>12361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6-44F4-B5DE-B723B70803F6}"/>
            </c:ext>
          </c:extLst>
        </c:ser>
        <c:ser>
          <c:idx val="1"/>
          <c:order val="1"/>
          <c:tx>
            <c:strRef>
              <c:f>'3gr'!$D$29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  <a:effectLst/>
          </c:spPr>
          <c:invertIfNegative val="0"/>
          <c:cat>
            <c:strRef>
              <c:f>'3gr'!$B$30:$B$43</c:f>
              <c:strCache>
                <c:ptCount val="14"/>
                <c:pt idx="0">
                  <c:v>10-14</c:v>
                </c:pt>
                <c:pt idx="1">
                  <c:v>15-19</c:v>
                </c:pt>
                <c:pt idx="2">
                  <c:v>20-24</c:v>
                </c:pt>
                <c:pt idx="3">
                  <c:v>25-29</c:v>
                </c:pt>
                <c:pt idx="4">
                  <c:v>30-34</c:v>
                </c:pt>
                <c:pt idx="5">
                  <c:v>35-39</c:v>
                </c:pt>
                <c:pt idx="6">
                  <c:v>40-44</c:v>
                </c:pt>
                <c:pt idx="7">
                  <c:v>45-49</c:v>
                </c:pt>
                <c:pt idx="8">
                  <c:v>50-54</c:v>
                </c:pt>
                <c:pt idx="9">
                  <c:v>55-59</c:v>
                </c:pt>
                <c:pt idx="10">
                  <c:v>60-64</c:v>
                </c:pt>
                <c:pt idx="11">
                  <c:v>65-69</c:v>
                </c:pt>
                <c:pt idx="12">
                  <c:v>70-74</c:v>
                </c:pt>
                <c:pt idx="13">
                  <c:v>75+</c:v>
                </c:pt>
              </c:strCache>
            </c:strRef>
          </c:cat>
          <c:val>
            <c:numRef>
              <c:f>'3gr'!$D$30:$D$43</c:f>
              <c:numCache>
                <c:formatCode>General</c:formatCode>
                <c:ptCount val="14"/>
                <c:pt idx="0">
                  <c:v>324</c:v>
                </c:pt>
                <c:pt idx="1">
                  <c:v>375</c:v>
                </c:pt>
                <c:pt idx="2">
                  <c:v>581</c:v>
                </c:pt>
                <c:pt idx="3">
                  <c:v>769</c:v>
                </c:pt>
                <c:pt idx="4">
                  <c:v>958</c:v>
                </c:pt>
                <c:pt idx="5">
                  <c:v>1034</c:v>
                </c:pt>
                <c:pt idx="6">
                  <c:v>959</c:v>
                </c:pt>
                <c:pt idx="7">
                  <c:v>887</c:v>
                </c:pt>
                <c:pt idx="8">
                  <c:v>796</c:v>
                </c:pt>
                <c:pt idx="9">
                  <c:v>786</c:v>
                </c:pt>
                <c:pt idx="10">
                  <c:v>838</c:v>
                </c:pt>
                <c:pt idx="11">
                  <c:v>800</c:v>
                </c:pt>
                <c:pt idx="12">
                  <c:v>593</c:v>
                </c:pt>
                <c:pt idx="13">
                  <c:v>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6-44F4-B5DE-B723B7080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2027904"/>
        <c:axId val="1592034432"/>
      </c:barChart>
      <c:catAx>
        <c:axId val="15920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4432"/>
        <c:crosses val="autoZero"/>
        <c:auto val="1"/>
        <c:lblAlgn val="ctr"/>
        <c:lblOffset val="100"/>
        <c:noMultiLvlLbl val="0"/>
      </c:catAx>
      <c:valAx>
        <c:axId val="159203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279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'5gr'!$A$6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4-4F3C-972A-BEEF1536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'5gr'!$B$5:$C$5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'5gr'!$B$6:$C$6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'5gr'!$A$7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4-4F3C-972A-BEEF1536651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'5gr'!$B$5:$C$5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'5gr'!$B$7:$C$7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2032256"/>
        <c:axId val="1545831024"/>
      </c:lineChart>
      <c:catAx>
        <c:axId val="15920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5831024"/>
        <c:crosses val="autoZero"/>
        <c:auto val="1"/>
        <c:lblAlgn val="ctr"/>
        <c:lblOffset val="100"/>
        <c:noMultiLvlLbl val="0"/>
      </c:catAx>
      <c:valAx>
        <c:axId val="1545831024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3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3231682751013"/>
          <c:y val="6.5769805680119586E-2"/>
          <c:w val="0.83781635816816835"/>
          <c:h val="0.67707590362863834"/>
        </c:manualLayout>
      </c:layout>
      <c:lineChart>
        <c:grouping val="standard"/>
        <c:varyColors val="0"/>
        <c:ser>
          <c:idx val="0"/>
          <c:order val="0"/>
          <c:tx>
            <c:strRef>
              <c:f>'5gr'!$A$28</c:f>
              <c:strCache>
                <c:ptCount val="1"/>
                <c:pt idx="0">
                  <c:v>Girls</c:v>
                </c:pt>
              </c:strCache>
            </c:strRef>
          </c:tx>
          <c:spPr>
            <a:ln w="28575" cap="rnd">
              <a:solidFill>
                <a:srgbClr val="F15A22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4-4F3C-972A-BEEF1536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'5gr'!$B$27:$C$27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'5gr'!$B$28:$C$28</c:f>
              <c:numCache>
                <c:formatCode>General</c:formatCode>
                <c:ptCount val="2"/>
                <c:pt idx="0">
                  <c:v>95.1</c:v>
                </c:pt>
                <c:pt idx="1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4-4F3C-972A-BEEF15366513}"/>
            </c:ext>
          </c:extLst>
        </c:ser>
        <c:ser>
          <c:idx val="1"/>
          <c:order val="1"/>
          <c:tx>
            <c:strRef>
              <c:f>'5gr'!$A$29</c:f>
              <c:strCache>
                <c:ptCount val="1"/>
                <c:pt idx="0">
                  <c:v>Boys</c:v>
                </c:pt>
              </c:strCache>
            </c:strRef>
          </c:tx>
          <c:spPr>
            <a:ln w="28575" cap="rnd">
              <a:solidFill>
                <a:srgbClr val="00ABBD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329639889196676"/>
                  <c:y val="2.4390243902438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4-4F3C-972A-BEEF1536651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'5gr'!$B$27:$C$27</c:f>
              <c:numCache>
                <c:formatCode>General</c:formatCode>
                <c:ptCount val="2"/>
                <c:pt idx="0">
                  <c:v>2014</c:v>
                </c:pt>
                <c:pt idx="1">
                  <c:v>2019</c:v>
                </c:pt>
              </c:numCache>
            </c:numRef>
          </c:cat>
          <c:val>
            <c:numRef>
              <c:f>'5gr'!$B$29:$C$29</c:f>
              <c:numCache>
                <c:formatCode>General</c:formatCode>
                <c:ptCount val="2"/>
                <c:pt idx="0">
                  <c:v>95.1</c:v>
                </c:pt>
                <c:pt idx="1">
                  <c:v>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4-4F3C-972A-BEEF153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51168"/>
        <c:axId val="1647043552"/>
      </c:lineChart>
      <c:catAx>
        <c:axId val="16470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3552"/>
        <c:crosses val="autoZero"/>
        <c:auto val="1"/>
        <c:lblAlgn val="ctr"/>
        <c:lblOffset val="100"/>
        <c:noMultiLvlLbl val="0"/>
      </c:catAx>
      <c:valAx>
        <c:axId val="1647043552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5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'6gr'!$B$4</c:f>
              <c:strCache>
                <c:ptCount val="1"/>
                <c:pt idx="0">
                  <c:v>Девојчице</c:v>
                </c:pt>
              </c:strCache>
            </c:strRef>
          </c:tx>
          <c:spPr>
            <a:ln w="28575" cap="rnd">
              <a:solidFill>
                <a:srgbClr val="F15A2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5545535467709246E-2"/>
                  <c:y val="-7.79550009360738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058309691248464E-2"/>
                      <c:h val="0.1502584835253198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B04-47DB-A5A3-6CCDE7A1820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04-47DB-A5A3-6CCDE7A18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'6gr'!$A$5:$A$14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'6gr'!$B$5:$B$14</c:f>
              <c:numCache>
                <c:formatCode>0.0</c:formatCode>
                <c:ptCount val="10"/>
                <c:pt idx="0">
                  <c:v>94.66</c:v>
                </c:pt>
                <c:pt idx="1">
                  <c:v>94.86</c:v>
                </c:pt>
                <c:pt idx="2">
                  <c:v>94.72</c:v>
                </c:pt>
                <c:pt idx="3">
                  <c:v>96.35</c:v>
                </c:pt>
                <c:pt idx="4">
                  <c:v>97.5</c:v>
                </c:pt>
                <c:pt idx="5">
                  <c:v>96.12</c:v>
                </c:pt>
                <c:pt idx="6">
                  <c:v>97.5</c:v>
                </c:pt>
                <c:pt idx="7">
                  <c:v>96.3</c:v>
                </c:pt>
                <c:pt idx="8">
                  <c:v>97.7</c:v>
                </c:pt>
                <c:pt idx="9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1-4C6E-AC0B-835C6F3850E7}"/>
            </c:ext>
          </c:extLst>
        </c:ser>
        <c:ser>
          <c:idx val="1"/>
          <c:order val="1"/>
          <c:tx>
            <c:strRef>
              <c:f>'6gr'!$C$4</c:f>
              <c:strCache>
                <c:ptCount val="1"/>
                <c:pt idx="0">
                  <c:v>Дечаци</c:v>
                </c:pt>
              </c:strCache>
            </c:strRef>
          </c:tx>
          <c:spPr>
            <a:ln w="28575" cap="rnd">
              <a:solidFill>
                <a:srgbClr val="00ABBD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04-47DB-A5A3-6CCDE7A1820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04-47DB-A5A3-6CCDE7A18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'6gr'!$A$5:$A$14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'6gr'!$C$5:$C$14</c:f>
              <c:numCache>
                <c:formatCode>0.0</c:formatCode>
                <c:ptCount val="10"/>
                <c:pt idx="0">
                  <c:v>94.33</c:v>
                </c:pt>
                <c:pt idx="1">
                  <c:v>95.65</c:v>
                </c:pt>
                <c:pt idx="2">
                  <c:v>95.4</c:v>
                </c:pt>
                <c:pt idx="3">
                  <c:v>96.79</c:v>
                </c:pt>
                <c:pt idx="4">
                  <c:v>98.8</c:v>
                </c:pt>
                <c:pt idx="5">
                  <c:v>97.97</c:v>
                </c:pt>
                <c:pt idx="6">
                  <c:v>97.3</c:v>
                </c:pt>
                <c:pt idx="7">
                  <c:v>96.4</c:v>
                </c:pt>
                <c:pt idx="8">
                  <c:v>97.8</c:v>
                </c:pt>
                <c:pt idx="9">
                  <c:v>97.6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1-4C6E-AC0B-835C6F38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041376"/>
        <c:axId val="1647038112"/>
      </c:lineChart>
      <c:catAx>
        <c:axId val="16470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38112"/>
        <c:crosses val="autoZero"/>
        <c:auto val="1"/>
        <c:lblAlgn val="ctr"/>
        <c:lblOffset val="100"/>
        <c:noMultiLvlLbl val="0"/>
      </c:catAx>
      <c:valAx>
        <c:axId val="164703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70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390525</xdr:colOff>
      <xdr:row>55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94" t="7686" r="24833" b="4804"/>
        <a:stretch/>
      </xdr:blipFill>
      <xdr:spPr>
        <a:xfrm>
          <a:off x="0" y="0"/>
          <a:ext cx="6486525" cy="9001126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38100</xdr:rowOff>
    </xdr:from>
    <xdr:to>
      <xdr:col>11</xdr:col>
      <xdr:colOff>390525</xdr:colOff>
      <xdr:row>30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92" t="48341" r="24834" b="6376"/>
        <a:stretch/>
      </xdr:blipFill>
      <xdr:spPr>
        <a:xfrm>
          <a:off x="609600" y="200025"/>
          <a:ext cx="6486525" cy="465772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514349</xdr:colOff>
      <xdr:row>0</xdr:row>
      <xdr:rowOff>152400</xdr:rowOff>
    </xdr:from>
    <xdr:to>
      <xdr:col>21</xdr:col>
      <xdr:colOff>469157</xdr:colOff>
      <xdr:row>29</xdr:row>
      <xdr:rowOff>110871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866378-0074-ED76-6ADC-1BAF1449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49" y="152400"/>
          <a:ext cx="5441208" cy="46542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11</xdr:col>
      <xdr:colOff>371476</xdr:colOff>
      <xdr:row>29</xdr:row>
      <xdr:rowOff>85726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46" t="13613" r="24886" b="41660"/>
        <a:stretch/>
      </xdr:blipFill>
      <xdr:spPr>
        <a:xfrm>
          <a:off x="609600" y="180975"/>
          <a:ext cx="6467476" cy="4600576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438149</xdr:colOff>
      <xdr:row>1</xdr:row>
      <xdr:rowOff>47624</xdr:rowOff>
    </xdr:from>
    <xdr:to>
      <xdr:col>21</xdr:col>
      <xdr:colOff>390071</xdr:colOff>
      <xdr:row>29</xdr:row>
      <xdr:rowOff>113156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A8B60E-44D4-0FE2-EC44-4D442CF2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349" y="209549"/>
          <a:ext cx="5438322" cy="45994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6" name="Chart 6">
          <a:extLst>
            <a:ext uri="{FF2B5EF4-FFF2-40B4-BE49-F238E27FC236}">
              <a16:creationId xmlns:a16="http://schemas.microsoft.com/office/drawing/2014/main" id="{00000000-0008-0000-1100-000086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7" name="Chart 7">
          <a:extLst>
            <a:ext uri="{FF2B5EF4-FFF2-40B4-BE49-F238E27FC236}">
              <a16:creationId xmlns:a16="http://schemas.microsoft.com/office/drawing/2014/main" id="{00000000-0008-0000-1100-000087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8" name="Chart 8">
          <a:extLst>
            <a:ext uri="{FF2B5EF4-FFF2-40B4-BE49-F238E27FC236}">
              <a16:creationId xmlns:a16="http://schemas.microsoft.com/office/drawing/2014/main" id="{00000000-0008-0000-1100-000088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89" name="Chart 9">
          <a:extLst>
            <a:ext uri="{FF2B5EF4-FFF2-40B4-BE49-F238E27FC236}">
              <a16:creationId xmlns:a16="http://schemas.microsoft.com/office/drawing/2014/main" id="{00000000-0008-0000-1100-000089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3</xdr:row>
      <xdr:rowOff>0</xdr:rowOff>
    </xdr:from>
    <xdr:to>
      <xdr:col>2</xdr:col>
      <xdr:colOff>0</xdr:colOff>
      <xdr:row>3</xdr:row>
      <xdr:rowOff>0</xdr:rowOff>
    </xdr:to>
    <xdr:graphicFrame macro="">
      <xdr:nvGraphicFramePr>
        <xdr:cNvPr id="11198090" name="Chart 10">
          <a:extLst>
            <a:ext uri="{FF2B5EF4-FFF2-40B4-BE49-F238E27FC236}">
              <a16:creationId xmlns:a16="http://schemas.microsoft.com/office/drawing/2014/main" id="{00000000-0008-0000-1100-00008A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2</xdr:row>
      <xdr:rowOff>123825</xdr:rowOff>
    </xdr:from>
    <xdr:to>
      <xdr:col>15</xdr:col>
      <xdr:colOff>552450</xdr:colOff>
      <xdr:row>18</xdr:row>
      <xdr:rowOff>57150</xdr:rowOff>
    </xdr:to>
    <xdr:graphicFrame macro="">
      <xdr:nvGraphicFramePr>
        <xdr:cNvPr id="11198091" name="Chart 1">
          <a:extLst>
            <a:ext uri="{FF2B5EF4-FFF2-40B4-BE49-F238E27FC236}">
              <a16:creationId xmlns:a16="http://schemas.microsoft.com/office/drawing/2014/main" id="{00000000-0008-0000-1100-00008B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609599</xdr:colOff>
      <xdr:row>25</xdr:row>
      <xdr:rowOff>85725</xdr:rowOff>
    </xdr:from>
    <xdr:to>
      <xdr:col>16</xdr:col>
      <xdr:colOff>76200</xdr:colOff>
      <xdr:row>42</xdr:row>
      <xdr:rowOff>76200</xdr:rowOff>
    </xdr:to>
    <xdr:graphicFrame macro="">
      <xdr:nvGraphicFramePr>
        <xdr:cNvPr id="11198092" name="Chart 2">
          <a:extLst>
            <a:ext uri="{FF2B5EF4-FFF2-40B4-BE49-F238E27FC236}">
              <a16:creationId xmlns:a16="http://schemas.microsoft.com/office/drawing/2014/main" id="{00000000-0008-0000-1100-00008CDEA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13</xdr:col>
      <xdr:colOff>57150</xdr:colOff>
      <xdr:row>1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</xdr:row>
      <xdr:rowOff>276225</xdr:rowOff>
    </xdr:from>
    <xdr:to>
      <xdr:col>12</xdr:col>
      <xdr:colOff>552450</xdr:colOff>
      <xdr:row>19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571500</xdr:colOff>
      <xdr:row>33</xdr:row>
      <xdr:rowOff>57150</xdr:rowOff>
    </xdr:from>
    <xdr:to>
      <xdr:col>12</xdr:col>
      <xdr:colOff>161925</xdr:colOff>
      <xdr:row>50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477359</xdr:colOff>
      <xdr:row>3</xdr:row>
      <xdr:rowOff>1772</xdr:rowOff>
    </xdr:from>
    <xdr:to>
      <xdr:col>16</xdr:col>
      <xdr:colOff>454100</xdr:colOff>
      <xdr:row>19</xdr:row>
      <xdr:rowOff>697761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554885</xdr:colOff>
      <xdr:row>27</xdr:row>
      <xdr:rowOff>101452</xdr:rowOff>
    </xdr:from>
    <xdr:to>
      <xdr:col>17</xdr:col>
      <xdr:colOff>253630</xdr:colOff>
      <xdr:row>44</xdr:row>
      <xdr:rowOff>20379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166134</xdr:colOff>
      <xdr:row>18</xdr:row>
      <xdr:rowOff>44302</xdr:rowOff>
    </xdr:from>
    <xdr:to>
      <xdr:col>1</xdr:col>
      <xdr:colOff>461408</xdr:colOff>
      <xdr:row>18</xdr:row>
      <xdr:rowOff>339577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31" y="4264099"/>
          <a:ext cx="295274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132907</xdr:colOff>
      <xdr:row>42</xdr:row>
      <xdr:rowOff>132907</xdr:rowOff>
    </xdr:from>
    <xdr:to>
      <xdr:col>1</xdr:col>
      <xdr:colOff>428181</xdr:colOff>
      <xdr:row>44</xdr:row>
      <xdr:rowOff>7310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04" y="9901570"/>
          <a:ext cx="295274" cy="2952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533401</xdr:colOff>
      <xdr:row>3</xdr:row>
      <xdr:rowOff>47626</xdr:rowOff>
    </xdr:from>
    <xdr:to>
      <xdr:col>17</xdr:col>
      <xdr:colOff>581025</xdr:colOff>
      <xdr:row>19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600075</xdr:colOff>
      <xdr:row>27</xdr:row>
      <xdr:rowOff>66675</xdr:rowOff>
    </xdr:from>
    <xdr:to>
      <xdr:col>18</xdr:col>
      <xdr:colOff>0</xdr:colOff>
      <xdr:row>40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238125</xdr:colOff>
      <xdr:row>19</xdr:row>
      <xdr:rowOff>104775</xdr:rowOff>
    </xdr:from>
    <xdr:to>
      <xdr:col>2</xdr:col>
      <xdr:colOff>533399</xdr:colOff>
      <xdr:row>21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14750"/>
          <a:ext cx="295274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39</xdr:row>
      <xdr:rowOff>95250</xdr:rowOff>
    </xdr:from>
    <xdr:to>
      <xdr:col>2</xdr:col>
      <xdr:colOff>409574</xdr:colOff>
      <xdr:row>41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6962775"/>
          <a:ext cx="295274" cy="295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4</xdr:row>
      <xdr:rowOff>14287</xdr:rowOff>
    </xdr:from>
    <xdr:to>
      <xdr:col>16</xdr:col>
      <xdr:colOff>504825</xdr:colOff>
      <xdr:row>16</xdr:row>
      <xdr:rowOff>71437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838200</xdr:colOff>
      <xdr:row>26</xdr:row>
      <xdr:rowOff>52387</xdr:rowOff>
    </xdr:from>
    <xdr:to>
      <xdr:col>16</xdr:col>
      <xdr:colOff>295275</xdr:colOff>
      <xdr:row>39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514349</xdr:colOff>
      <xdr:row>1</xdr:row>
      <xdr:rowOff>152400</xdr:rowOff>
    </xdr:from>
    <xdr:to>
      <xdr:col>11</xdr:col>
      <xdr:colOff>285750</xdr:colOff>
      <xdr:row>27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46" t="37597" r="24833" b="21750"/>
        <a:stretch/>
      </xdr:blipFill>
      <xdr:spPr>
        <a:xfrm>
          <a:off x="514349" y="314325"/>
          <a:ext cx="6477001" cy="4181475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2</xdr:row>
      <xdr:rowOff>47625</xdr:rowOff>
    </xdr:from>
    <xdr:to>
      <xdr:col>21</xdr:col>
      <xdr:colOff>171450</xdr:colOff>
      <xdr:row>28</xdr:row>
      <xdr:rowOff>20701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350F9-CD94-DE75-E134-ACDA5AD0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371475"/>
          <a:ext cx="5248275" cy="41831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9524</xdr:colOff>
      <xdr:row>3</xdr:row>
      <xdr:rowOff>19050</xdr:rowOff>
    </xdr:from>
    <xdr:to>
      <xdr:col>18</xdr:col>
      <xdr:colOff>152400</xdr:colOff>
      <xdr:row>18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590550</xdr:colOff>
      <xdr:row>26</xdr:row>
      <xdr:rowOff>152400</xdr:rowOff>
    </xdr:from>
    <xdr:to>
      <xdr:col>18</xdr:col>
      <xdr:colOff>152400</xdr:colOff>
      <xdr:row>43</xdr:row>
      <xdr:rowOff>114300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3</xdr:row>
      <xdr:rowOff>19049</xdr:rowOff>
    </xdr:from>
    <xdr:to>
      <xdr:col>11</xdr:col>
      <xdr:colOff>552451</xdr:colOff>
      <xdr:row>29</xdr:row>
      <xdr:rowOff>53421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849" t="51488" r="24886" b="8693"/>
        <a:stretch/>
      </xdr:blipFill>
      <xdr:spPr>
        <a:xfrm>
          <a:off x="590550" y="504824"/>
          <a:ext cx="6667501" cy="4234897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3</xdr:row>
      <xdr:rowOff>19050</xdr:rowOff>
    </xdr:from>
    <xdr:to>
      <xdr:col>21</xdr:col>
      <xdr:colOff>561787</xdr:colOff>
      <xdr:row>29</xdr:row>
      <xdr:rowOff>52197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736F3E-AC0E-18D4-BBF6-1744F532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504825"/>
          <a:ext cx="5429062" cy="4233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3</xdr:row>
      <xdr:rowOff>66675</xdr:rowOff>
    </xdr:from>
    <xdr:to>
      <xdr:col>21</xdr:col>
      <xdr:colOff>47626</xdr:colOff>
      <xdr:row>17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466725</xdr:colOff>
      <xdr:row>33</xdr:row>
      <xdr:rowOff>28576</xdr:rowOff>
    </xdr:from>
    <xdr:to>
      <xdr:col>21</xdr:col>
      <xdr:colOff>228600</xdr:colOff>
      <xdr:row>51</xdr:row>
      <xdr:rowOff>47626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19050</xdr:rowOff>
    </xdr:from>
    <xdr:to>
      <xdr:col>10</xdr:col>
      <xdr:colOff>542925</xdr:colOff>
      <xdr:row>27</xdr:row>
      <xdr:rowOff>95251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746" t="13427" r="27230" b="47771"/>
        <a:stretch/>
      </xdr:blipFill>
      <xdr:spPr>
        <a:xfrm>
          <a:off x="600075" y="504825"/>
          <a:ext cx="6038850" cy="399097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3</xdr:row>
      <xdr:rowOff>0</xdr:rowOff>
    </xdr:from>
    <xdr:to>
      <xdr:col>20</xdr:col>
      <xdr:colOff>231646</xdr:colOff>
      <xdr:row>27</xdr:row>
      <xdr:rowOff>81153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62CAE8-5A3C-C535-63D9-A8DCACF5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485775"/>
          <a:ext cx="5098921" cy="399592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57150</xdr:rowOff>
    </xdr:from>
    <xdr:to>
      <xdr:col>15</xdr:col>
      <xdr:colOff>276225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66675</xdr:rowOff>
    </xdr:from>
    <xdr:to>
      <xdr:col>16</xdr:col>
      <xdr:colOff>495300</xdr:colOff>
      <xdr:row>41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</xdr:row>
      <xdr:rowOff>33337</xdr:rowOff>
    </xdr:from>
    <xdr:to>
      <xdr:col>13</xdr:col>
      <xdr:colOff>9525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25</xdr:row>
      <xdr:rowOff>109537</xdr:rowOff>
    </xdr:from>
    <xdr:to>
      <xdr:col>12</xdr:col>
      <xdr:colOff>609599</xdr:colOff>
      <xdr:row>40</xdr:row>
      <xdr:rowOff>109537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19050</xdr:colOff>
      <xdr:row>2</xdr:row>
      <xdr:rowOff>33337</xdr:rowOff>
    </xdr:from>
    <xdr:to>
      <xdr:col>13</xdr:col>
      <xdr:colOff>9525</xdr:colOff>
      <xdr:row>17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25</xdr:row>
      <xdr:rowOff>109537</xdr:rowOff>
    </xdr:from>
    <xdr:to>
      <xdr:col>12</xdr:col>
      <xdr:colOff>609599</xdr:colOff>
      <xdr:row>40</xdr:row>
      <xdr:rowOff>109537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31</xdr:row>
      <xdr:rowOff>252412</xdr:rowOff>
    </xdr:from>
    <xdr:to>
      <xdr:col>17</xdr:col>
      <xdr:colOff>419100</xdr:colOff>
      <xdr:row>41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12</xdr:row>
      <xdr:rowOff>90487</xdr:rowOff>
    </xdr:from>
    <xdr:to>
      <xdr:col>19</xdr:col>
      <xdr:colOff>314325</xdr:colOff>
      <xdr:row>24</xdr:row>
      <xdr:rowOff>166687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171449</xdr:colOff>
      <xdr:row>3</xdr:row>
      <xdr:rowOff>166687</xdr:rowOff>
    </xdr:from>
    <xdr:to>
      <xdr:col>18</xdr:col>
      <xdr:colOff>9524</xdr:colOff>
      <xdr:row>20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257175</xdr:colOff>
      <xdr:row>28</xdr:row>
      <xdr:rowOff>157161</xdr:rowOff>
    </xdr:from>
    <xdr:to>
      <xdr:col>17</xdr:col>
      <xdr:colOff>9525</xdr:colOff>
      <xdr:row>46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8</xdr:col>
      <xdr:colOff>465666</xdr:colOff>
      <xdr:row>13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8</xdr:col>
      <xdr:colOff>465666</xdr:colOff>
      <xdr:row>36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180975</xdr:colOff>
      <xdr:row>13</xdr:row>
      <xdr:rowOff>104775</xdr:rowOff>
    </xdr:from>
    <xdr:to>
      <xdr:col>0</xdr:col>
      <xdr:colOff>476249</xdr:colOff>
      <xdr:row>15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809875"/>
          <a:ext cx="295274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41</xdr:row>
      <xdr:rowOff>114300</xdr:rowOff>
    </xdr:from>
    <xdr:to>
      <xdr:col>0</xdr:col>
      <xdr:colOff>485774</xdr:colOff>
      <xdr:row>43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391400"/>
          <a:ext cx="295274" cy="295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4330</xdr:colOff>
      <xdr:row>2</xdr:row>
      <xdr:rowOff>100447</xdr:rowOff>
    </xdr:from>
    <xdr:to>
      <xdr:col>11</xdr:col>
      <xdr:colOff>562841</xdr:colOff>
      <xdr:row>15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593148</xdr:colOff>
      <xdr:row>23</xdr:row>
      <xdr:rowOff>147204</xdr:rowOff>
    </xdr:from>
    <xdr:to>
      <xdr:col>11</xdr:col>
      <xdr:colOff>580159</xdr:colOff>
      <xdr:row>39</xdr:row>
      <xdr:rowOff>25977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103909</xdr:colOff>
      <xdr:row>15</xdr:row>
      <xdr:rowOff>43295</xdr:rowOff>
    </xdr:from>
    <xdr:to>
      <xdr:col>0</xdr:col>
      <xdr:colOff>399183</xdr:colOff>
      <xdr:row>17</xdr:row>
      <xdr:rowOff>9524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2649681"/>
          <a:ext cx="295274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164523</xdr:colOff>
      <xdr:row>40</xdr:row>
      <xdr:rowOff>103909</xdr:rowOff>
    </xdr:from>
    <xdr:to>
      <xdr:col>0</xdr:col>
      <xdr:colOff>459797</xdr:colOff>
      <xdr:row>42</xdr:row>
      <xdr:rowOff>70138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3" y="6883977"/>
          <a:ext cx="295274" cy="295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540515</xdr:colOff>
      <xdr:row>23</xdr:row>
      <xdr:rowOff>60982</xdr:rowOff>
    </xdr:from>
    <xdr:to>
      <xdr:col>13</xdr:col>
      <xdr:colOff>235716</xdr:colOff>
      <xdr:row>40</xdr:row>
      <xdr:rowOff>51457</xdr:rowOff>
    </xdr:to>
    <xdr:graphicFrame macro="">
      <xdr:nvGraphicFramePr>
        <xdr:cNvPr id="1865388" name="Chart 2">
          <a:extLst>
            <a:ext uri="{FF2B5EF4-FFF2-40B4-BE49-F238E27FC236}">
              <a16:creationId xmlns:a16="http://schemas.microsoft.com/office/drawing/2014/main" id="{00000000-0008-0000-0800-0000AC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2</xdr:row>
      <xdr:rowOff>95250</xdr:rowOff>
    </xdr:from>
    <xdr:to>
      <xdr:col>13</xdr:col>
      <xdr:colOff>238125</xdr:colOff>
      <xdr:row>17</xdr:row>
      <xdr:rowOff>104775</xdr:rowOff>
    </xdr:to>
    <xdr:graphicFrame macro="">
      <xdr:nvGraphicFramePr>
        <xdr:cNvPr id="1865389" name="Chart 2">
          <a:extLst>
            <a:ext uri="{FF2B5EF4-FFF2-40B4-BE49-F238E27FC236}">
              <a16:creationId xmlns:a16="http://schemas.microsoft.com/office/drawing/2014/main" id="{00000000-0008-0000-0800-0000AD76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</xdr:row>
      <xdr:rowOff>76200</xdr:rowOff>
    </xdr:from>
    <xdr:to>
      <xdr:col>14</xdr:col>
      <xdr:colOff>314325</xdr:colOff>
      <xdr:row>16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14</xdr:col>
      <xdr:colOff>304800</xdr:colOff>
      <xdr:row>36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26</xdr:row>
      <xdr:rowOff>142875</xdr:rowOff>
    </xdr:from>
    <xdr:to>
      <xdr:col>12</xdr:col>
      <xdr:colOff>200025</xdr:colOff>
      <xdr:row>43</xdr:row>
      <xdr:rowOff>133350</xdr:rowOff>
    </xdr:to>
    <xdr:graphicFrame macro="">
      <xdr:nvGraphicFramePr>
        <xdr:cNvPr id="2041498" name="Chart 3">
          <a:extLst>
            <a:ext uri="{FF2B5EF4-FFF2-40B4-BE49-F238E27FC236}">
              <a16:creationId xmlns:a16="http://schemas.microsoft.com/office/drawing/2014/main" id="{00000000-0008-0000-0E00-00009A26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</xdr:row>
      <xdr:rowOff>190500</xdr:rowOff>
    </xdr:from>
    <xdr:to>
      <xdr:col>12</xdr:col>
      <xdr:colOff>361950</xdr:colOff>
      <xdr:row>18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CC5"/>
    <pageSetUpPr fitToPage="1"/>
  </sheetPr>
  <dimension ref="A1"/>
  <sheetViews>
    <sheetView tabSelected="1" workbookViewId="0">
      <selection activeCell="L1" sqref="L1"/>
    </sheetView>
  </sheetViews>
  <sheetFormatPr defaultRowHeight="12.75"/>
  <sheetData/>
  <pageMargins left="0.2" right="0.2" top="0.5" bottom="0.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zoomScaleNormal="100" workbookViewId="0">
      <selection activeCell="M7" sqref="M7"/>
    </sheetView>
  </sheetViews>
  <sheetFormatPr defaultColWidth="9.140625" defaultRowHeight="12.75"/>
  <cols>
    <col min="1" max="1" width="13.7109375" style="9" customWidth="1"/>
    <col min="2" max="2" width="9.140625" style="9"/>
    <col min="3" max="3" width="10.42578125" style="9" customWidth="1"/>
    <col min="4" max="4" width="9.140625" style="9"/>
    <col min="5" max="5" width="1.42578125" style="9" customWidth="1"/>
    <col min="6" max="6" width="8.140625" style="9" customWidth="1"/>
    <col min="7" max="7" width="9.5703125" style="9" bestFit="1" customWidth="1"/>
    <col min="8" max="8" width="1.5703125" style="9" customWidth="1"/>
    <col min="9" max="10" width="12.7109375" style="9" customWidth="1"/>
    <col min="11" max="16384" width="9.140625" style="9"/>
  </cols>
  <sheetData>
    <row r="1" spans="1:24">
      <c r="A1" s="130"/>
      <c r="B1" s="131"/>
      <c r="C1" s="131"/>
      <c r="D1" s="131"/>
      <c r="E1" s="131"/>
      <c r="F1" s="131"/>
      <c r="G1" s="131"/>
      <c r="H1" s="131"/>
    </row>
    <row r="2" spans="1:24">
      <c r="A2" s="130"/>
      <c r="B2" s="131"/>
      <c r="C2" s="131"/>
      <c r="D2" s="131"/>
      <c r="E2" s="131"/>
      <c r="F2" s="131"/>
      <c r="G2" s="131"/>
      <c r="H2" s="131"/>
    </row>
    <row r="3" spans="1:24">
      <c r="A3" s="127" t="s">
        <v>225</v>
      </c>
      <c r="B3" s="131"/>
      <c r="C3" s="131"/>
      <c r="D3" s="131"/>
      <c r="E3" s="131"/>
      <c r="F3" s="131"/>
      <c r="G3" s="131"/>
      <c r="H3" s="131"/>
    </row>
    <row r="4" spans="1:24">
      <c r="D4" s="106"/>
      <c r="E4" s="106"/>
      <c r="F4" s="106"/>
      <c r="G4" s="106"/>
      <c r="H4" s="106"/>
    </row>
    <row r="5" spans="1:24" ht="30.75" customHeight="1">
      <c r="A5" s="386" t="s">
        <v>16</v>
      </c>
      <c r="B5" s="132"/>
      <c r="C5" s="391" t="s">
        <v>87</v>
      </c>
      <c r="D5" s="391"/>
      <c r="E5" s="101"/>
      <c r="F5" s="391" t="s">
        <v>88</v>
      </c>
      <c r="G5" s="391"/>
      <c r="H5" s="101"/>
      <c r="I5" s="389" t="s">
        <v>35</v>
      </c>
      <c r="J5" s="390"/>
    </row>
    <row r="6" spans="1:24" ht="20.25" customHeight="1">
      <c r="A6" s="387"/>
      <c r="B6" s="133"/>
      <c r="C6" s="102" t="s">
        <v>10</v>
      </c>
      <c r="D6" s="102" t="s">
        <v>3</v>
      </c>
      <c r="E6" s="102"/>
      <c r="F6" s="102" t="s">
        <v>10</v>
      </c>
      <c r="G6" s="102" t="s">
        <v>3</v>
      </c>
      <c r="H6" s="102"/>
      <c r="I6" s="102" t="s">
        <v>10</v>
      </c>
      <c r="J6" s="214" t="s">
        <v>3</v>
      </c>
    </row>
    <row r="7" spans="1:24" ht="15" customHeight="1">
      <c r="A7" s="385">
        <v>2020</v>
      </c>
      <c r="B7" s="309" t="s">
        <v>13</v>
      </c>
      <c r="C7" s="213">
        <v>3496</v>
      </c>
      <c r="D7" s="106">
        <v>39.4</v>
      </c>
      <c r="E7" s="106"/>
      <c r="F7" s="213">
        <v>2046</v>
      </c>
      <c r="G7" s="106">
        <v>37.700000000000003</v>
      </c>
      <c r="H7" s="106"/>
      <c r="I7" s="213">
        <v>2158</v>
      </c>
      <c r="J7" s="115">
        <v>36.4</v>
      </c>
      <c r="O7" s="383"/>
      <c r="P7" s="136"/>
      <c r="Q7" s="383"/>
      <c r="R7" s="383"/>
      <c r="S7" s="227"/>
      <c r="T7" s="383"/>
      <c r="U7" s="383"/>
      <c r="V7" s="227"/>
      <c r="W7" s="382"/>
      <c r="X7" s="383"/>
    </row>
    <row r="8" spans="1:24" ht="15">
      <c r="A8" s="385"/>
      <c r="B8" s="309" t="s">
        <v>12</v>
      </c>
      <c r="C8" s="213">
        <v>5378</v>
      </c>
      <c r="D8" s="106">
        <v>60.6</v>
      </c>
      <c r="E8" s="106"/>
      <c r="F8" s="213">
        <v>3384</v>
      </c>
      <c r="G8" s="106">
        <v>62.3</v>
      </c>
      <c r="H8" s="106"/>
      <c r="I8" s="213">
        <v>3772</v>
      </c>
      <c r="J8" s="115">
        <v>63.6</v>
      </c>
      <c r="O8" s="384"/>
      <c r="P8" s="136"/>
      <c r="Q8" s="227"/>
      <c r="R8" s="227"/>
      <c r="S8" s="227"/>
      <c r="T8" s="227"/>
      <c r="U8" s="227"/>
      <c r="V8" s="227"/>
      <c r="W8" s="227"/>
      <c r="X8" s="227"/>
    </row>
    <row r="9" spans="1:24" ht="15">
      <c r="A9" s="135"/>
      <c r="C9" s="106"/>
      <c r="D9" s="106"/>
      <c r="E9" s="106"/>
      <c r="F9" s="106"/>
      <c r="G9" s="106"/>
      <c r="H9" s="106"/>
      <c r="I9" s="106"/>
      <c r="J9" s="115"/>
      <c r="O9" s="384"/>
      <c r="P9" s="106"/>
      <c r="Q9" s="213"/>
      <c r="R9" s="106"/>
      <c r="S9" s="106"/>
      <c r="T9" s="213"/>
      <c r="U9" s="106"/>
      <c r="V9" s="106"/>
      <c r="W9" s="213"/>
      <c r="X9" s="106"/>
    </row>
    <row r="10" spans="1:24" ht="15">
      <c r="A10" s="385">
        <v>2021</v>
      </c>
      <c r="B10" s="309" t="s">
        <v>13</v>
      </c>
      <c r="C10" s="213">
        <v>3554</v>
      </c>
      <c r="D10" s="181">
        <v>39.1</v>
      </c>
      <c r="E10" s="106"/>
      <c r="F10" s="213">
        <v>2197</v>
      </c>
      <c r="G10" s="106">
        <v>37.6</v>
      </c>
      <c r="H10" s="106"/>
      <c r="I10" s="213">
        <v>2281</v>
      </c>
      <c r="J10" s="115">
        <v>37.1</v>
      </c>
      <c r="K10" s="136"/>
      <c r="O10" s="384"/>
      <c r="P10" s="106"/>
      <c r="Q10" s="213"/>
      <c r="R10" s="106"/>
      <c r="S10" s="106"/>
      <c r="T10" s="213"/>
      <c r="U10" s="106"/>
      <c r="V10" s="106"/>
      <c r="W10" s="213"/>
      <c r="X10" s="106"/>
    </row>
    <row r="11" spans="1:24" ht="15">
      <c r="A11" s="385"/>
      <c r="B11" s="309" t="s">
        <v>12</v>
      </c>
      <c r="C11" s="213">
        <v>5538</v>
      </c>
      <c r="D11" s="181">
        <v>60.9</v>
      </c>
      <c r="E11" s="106"/>
      <c r="F11" s="213">
        <v>3646</v>
      </c>
      <c r="G11" s="106">
        <v>62.4</v>
      </c>
      <c r="H11" s="106"/>
      <c r="I11" s="213">
        <v>3865</v>
      </c>
      <c r="J11" s="115">
        <v>62.9</v>
      </c>
      <c r="O11" s="154"/>
      <c r="Q11" s="106"/>
      <c r="R11" s="106"/>
      <c r="S11" s="106"/>
      <c r="T11" s="106"/>
      <c r="U11" s="106"/>
      <c r="V11" s="106"/>
      <c r="W11" s="106"/>
      <c r="X11" s="106"/>
    </row>
    <row r="12" spans="1:24" ht="15">
      <c r="A12" s="135"/>
      <c r="C12" s="106"/>
      <c r="D12" s="106"/>
      <c r="E12" s="106"/>
      <c r="F12" s="106"/>
      <c r="G12" s="106"/>
      <c r="H12" s="106"/>
      <c r="I12" s="106"/>
      <c r="J12" s="115"/>
      <c r="O12" s="384"/>
      <c r="P12" s="106"/>
      <c r="Q12" s="213"/>
      <c r="R12" s="181"/>
      <c r="S12" s="106"/>
      <c r="T12" s="213"/>
      <c r="U12" s="106"/>
      <c r="V12" s="106"/>
      <c r="W12" s="213"/>
      <c r="X12" s="106"/>
    </row>
    <row r="13" spans="1:24" ht="15">
      <c r="A13" s="385">
        <v>2022</v>
      </c>
      <c r="B13" s="309" t="s">
        <v>13</v>
      </c>
      <c r="C13" s="213">
        <v>3773</v>
      </c>
      <c r="D13" s="181">
        <v>40</v>
      </c>
      <c r="E13" s="106"/>
      <c r="F13" s="213">
        <v>2392</v>
      </c>
      <c r="G13" s="106">
        <v>37.6</v>
      </c>
      <c r="H13" s="106"/>
      <c r="I13" s="213">
        <v>2395</v>
      </c>
      <c r="J13" s="115">
        <v>36.299999999999997</v>
      </c>
      <c r="O13" s="384"/>
      <c r="P13" s="106"/>
      <c r="Q13" s="213"/>
      <c r="R13" s="181"/>
      <c r="S13" s="106"/>
      <c r="T13" s="213"/>
      <c r="U13" s="106"/>
      <c r="V13" s="106"/>
      <c r="W13" s="213"/>
      <c r="X13" s="106"/>
    </row>
    <row r="14" spans="1:24" ht="15">
      <c r="A14" s="388"/>
      <c r="B14" s="310" t="s">
        <v>12</v>
      </c>
      <c r="C14" s="215">
        <v>5672</v>
      </c>
      <c r="D14" s="192">
        <v>60</v>
      </c>
      <c r="E14" s="118"/>
      <c r="F14" s="215">
        <v>3955</v>
      </c>
      <c r="G14" s="118">
        <v>62.4</v>
      </c>
      <c r="H14" s="118"/>
      <c r="I14" s="215">
        <v>4190</v>
      </c>
      <c r="J14" s="125">
        <v>63.7</v>
      </c>
      <c r="O14" s="154"/>
      <c r="Q14" s="106"/>
      <c r="R14" s="106"/>
      <c r="S14" s="106"/>
      <c r="T14" s="106"/>
      <c r="U14" s="106"/>
      <c r="V14" s="106"/>
      <c r="W14" s="106"/>
      <c r="X14" s="106"/>
    </row>
    <row r="15" spans="1:24" ht="15">
      <c r="D15" s="106"/>
      <c r="E15" s="106"/>
      <c r="F15" s="106"/>
      <c r="G15" s="106"/>
      <c r="H15" s="106"/>
      <c r="O15" s="384"/>
      <c r="P15" s="106"/>
      <c r="Q15" s="213"/>
      <c r="R15" s="106"/>
      <c r="S15" s="106"/>
      <c r="T15" s="213"/>
      <c r="U15" s="106"/>
      <c r="V15" s="106"/>
      <c r="W15" s="213"/>
      <c r="X15" s="106"/>
    </row>
    <row r="16" spans="1:24" ht="15">
      <c r="A16" s="126" t="s">
        <v>22</v>
      </c>
      <c r="O16" s="384"/>
      <c r="P16" s="106"/>
      <c r="Q16" s="213"/>
      <c r="R16" s="106"/>
      <c r="S16" s="106"/>
      <c r="T16" s="213"/>
      <c r="U16" s="106"/>
      <c r="V16" s="106"/>
      <c r="W16" s="213"/>
      <c r="X16" s="106"/>
    </row>
    <row r="18" spans="1:12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</row>
    <row r="20" spans="1:12">
      <c r="A20" s="127" t="s">
        <v>226</v>
      </c>
      <c r="B20" s="131"/>
      <c r="C20" s="131"/>
      <c r="D20" s="131"/>
      <c r="E20" s="131"/>
      <c r="F20" s="131"/>
      <c r="G20" s="131"/>
      <c r="H20" s="131"/>
    </row>
    <row r="21" spans="1:12">
      <c r="A21" s="137"/>
      <c r="B21" s="137"/>
      <c r="C21" s="137"/>
    </row>
    <row r="22" spans="1:12" ht="29.25" customHeight="1">
      <c r="A22" s="386" t="s">
        <v>26</v>
      </c>
      <c r="B22" s="105"/>
      <c r="C22" s="391" t="s">
        <v>61</v>
      </c>
      <c r="D22" s="391"/>
      <c r="E22" s="101"/>
      <c r="F22" s="391" t="s">
        <v>62</v>
      </c>
      <c r="G22" s="391"/>
      <c r="H22" s="101"/>
      <c r="I22" s="389" t="s">
        <v>63</v>
      </c>
      <c r="J22" s="390"/>
    </row>
    <row r="23" spans="1:12" ht="20.25" customHeight="1">
      <c r="A23" s="387"/>
      <c r="B23" s="41"/>
      <c r="C23" s="134" t="s">
        <v>23</v>
      </c>
      <c r="D23" s="134" t="s">
        <v>3</v>
      </c>
      <c r="E23" s="102"/>
      <c r="F23" s="134" t="s">
        <v>23</v>
      </c>
      <c r="G23" s="134" t="s">
        <v>3</v>
      </c>
      <c r="H23" s="102"/>
      <c r="I23" s="134" t="s">
        <v>23</v>
      </c>
      <c r="J23" s="124" t="s">
        <v>3</v>
      </c>
    </row>
    <row r="24" spans="1:12" ht="15">
      <c r="A24" s="385">
        <v>2020</v>
      </c>
      <c r="B24" s="309" t="s">
        <v>24</v>
      </c>
      <c r="C24" s="213">
        <v>3496</v>
      </c>
      <c r="D24" s="106">
        <v>39.4</v>
      </c>
      <c r="E24" s="106"/>
      <c r="F24" s="213">
        <v>2046</v>
      </c>
      <c r="G24" s="106">
        <v>37.700000000000003</v>
      </c>
      <c r="H24" s="106"/>
      <c r="I24" s="213">
        <v>2158</v>
      </c>
      <c r="J24" s="115">
        <v>36.4</v>
      </c>
    </row>
    <row r="25" spans="1:12" ht="15">
      <c r="A25" s="385"/>
      <c r="B25" s="309" t="s">
        <v>25</v>
      </c>
      <c r="C25" s="213">
        <v>5378</v>
      </c>
      <c r="D25" s="106">
        <v>60.6</v>
      </c>
      <c r="E25" s="106"/>
      <c r="F25" s="213">
        <v>3384</v>
      </c>
      <c r="G25" s="106">
        <v>62.3</v>
      </c>
      <c r="H25" s="106"/>
      <c r="I25" s="213">
        <v>3772</v>
      </c>
      <c r="J25" s="115">
        <v>63.6</v>
      </c>
    </row>
    <row r="26" spans="1:12">
      <c r="A26" s="135"/>
      <c r="C26" s="106"/>
      <c r="D26" s="106"/>
      <c r="E26" s="106"/>
      <c r="F26" s="106"/>
      <c r="G26" s="106"/>
      <c r="H26" s="106"/>
      <c r="I26" s="106"/>
      <c r="J26" s="115"/>
    </row>
    <row r="27" spans="1:12" ht="15">
      <c r="A27" s="385">
        <v>2021</v>
      </c>
      <c r="B27" s="309" t="s">
        <v>24</v>
      </c>
      <c r="C27" s="213">
        <v>3554</v>
      </c>
      <c r="D27" s="181">
        <v>39.1</v>
      </c>
      <c r="E27" s="106"/>
      <c r="F27" s="213">
        <v>2197</v>
      </c>
      <c r="G27" s="106">
        <v>37.6</v>
      </c>
      <c r="H27" s="106"/>
      <c r="I27" s="213">
        <v>2281</v>
      </c>
      <c r="J27" s="115">
        <v>37.1</v>
      </c>
    </row>
    <row r="28" spans="1:12" ht="15">
      <c r="A28" s="385"/>
      <c r="B28" s="309" t="s">
        <v>25</v>
      </c>
      <c r="C28" s="213">
        <v>5538</v>
      </c>
      <c r="D28" s="181">
        <v>60.9</v>
      </c>
      <c r="E28" s="106"/>
      <c r="F28" s="213">
        <v>3646</v>
      </c>
      <c r="G28" s="106">
        <v>62.4</v>
      </c>
      <c r="H28" s="106"/>
      <c r="I28" s="213">
        <v>3865</v>
      </c>
      <c r="J28" s="115">
        <v>62.9</v>
      </c>
    </row>
    <row r="29" spans="1:12">
      <c r="A29" s="135"/>
      <c r="C29" s="106"/>
      <c r="D29" s="106"/>
      <c r="E29" s="106"/>
      <c r="F29" s="106"/>
      <c r="G29" s="106"/>
      <c r="H29" s="106"/>
      <c r="I29" s="106"/>
      <c r="J29" s="115"/>
    </row>
    <row r="30" spans="1:12" ht="15">
      <c r="A30" s="385">
        <v>2022</v>
      </c>
      <c r="B30" s="309" t="s">
        <v>24</v>
      </c>
      <c r="C30" s="213">
        <v>3773</v>
      </c>
      <c r="D30" s="181">
        <v>40</v>
      </c>
      <c r="E30" s="106"/>
      <c r="F30" s="213">
        <v>2392</v>
      </c>
      <c r="G30" s="106">
        <v>37.6</v>
      </c>
      <c r="H30" s="106"/>
      <c r="I30" s="213">
        <v>2395</v>
      </c>
      <c r="J30" s="115">
        <v>36.299999999999997</v>
      </c>
    </row>
    <row r="31" spans="1:12" ht="15">
      <c r="A31" s="388"/>
      <c r="B31" s="310" t="s">
        <v>25</v>
      </c>
      <c r="C31" s="215">
        <v>5672</v>
      </c>
      <c r="D31" s="192">
        <v>60</v>
      </c>
      <c r="E31" s="118"/>
      <c r="F31" s="215">
        <v>3955</v>
      </c>
      <c r="G31" s="118">
        <v>62.4</v>
      </c>
      <c r="H31" s="118"/>
      <c r="I31" s="215">
        <v>4190</v>
      </c>
      <c r="J31" s="125">
        <v>63.7</v>
      </c>
    </row>
    <row r="33" spans="1:1">
      <c r="A33" s="126" t="s">
        <v>72</v>
      </c>
    </row>
  </sheetData>
  <mergeCells count="21">
    <mergeCell ref="A30:A31"/>
    <mergeCell ref="I5:J5"/>
    <mergeCell ref="A7:A8"/>
    <mergeCell ref="A10:A11"/>
    <mergeCell ref="A13:A14"/>
    <mergeCell ref="C22:D22"/>
    <mergeCell ref="F22:G22"/>
    <mergeCell ref="A22:A23"/>
    <mergeCell ref="I22:J22"/>
    <mergeCell ref="C5:D5"/>
    <mergeCell ref="F5:G5"/>
    <mergeCell ref="W7:X7"/>
    <mergeCell ref="O9:O10"/>
    <mergeCell ref="A24:A25"/>
    <mergeCell ref="A5:A6"/>
    <mergeCell ref="A27:A28"/>
    <mergeCell ref="O12:O13"/>
    <mergeCell ref="O15:O16"/>
    <mergeCell ref="O7:O8"/>
    <mergeCell ref="Q7:R7"/>
    <mergeCell ref="T7:U7"/>
  </mergeCells>
  <phoneticPr fontId="6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44"/>
  <sheetViews>
    <sheetView workbookViewId="0">
      <selection activeCell="B2" sqref="B2"/>
    </sheetView>
  </sheetViews>
  <sheetFormatPr defaultRowHeight="12.75"/>
  <cols>
    <col min="1" max="1" width="6.5703125" customWidth="1"/>
    <col min="4" max="4" width="9.5703125" bestFit="1" customWidth="1"/>
  </cols>
  <sheetData>
    <row r="2" spans="2:22">
      <c r="H2" s="1" t="s">
        <v>121</v>
      </c>
    </row>
    <row r="3" spans="2:22">
      <c r="I3" s="9"/>
      <c r="J3" s="9"/>
      <c r="K3" s="9"/>
      <c r="L3" s="9"/>
      <c r="M3" s="9"/>
      <c r="N3" s="9"/>
      <c r="O3" s="9"/>
      <c r="P3" s="9"/>
    </row>
    <row r="4" spans="2:22">
      <c r="T4" s="392"/>
    </row>
    <row r="5" spans="2:22">
      <c r="T5" s="392"/>
      <c r="U5" s="60"/>
      <c r="V5" s="60"/>
    </row>
    <row r="6" spans="2:22">
      <c r="B6" s="397"/>
      <c r="C6" s="399" t="s">
        <v>17</v>
      </c>
      <c r="D6" s="394"/>
      <c r="E6" s="395" t="s">
        <v>3</v>
      </c>
      <c r="F6" s="396"/>
      <c r="T6" s="12"/>
      <c r="U6" s="4"/>
      <c r="V6" s="4"/>
    </row>
    <row r="7" spans="2:22">
      <c r="B7" s="398"/>
      <c r="C7" s="311" t="s">
        <v>13</v>
      </c>
      <c r="D7" s="312" t="s">
        <v>12</v>
      </c>
      <c r="E7" s="311" t="s">
        <v>13</v>
      </c>
      <c r="F7" s="312" t="s">
        <v>12</v>
      </c>
      <c r="T7" s="12"/>
      <c r="U7" s="4"/>
      <c r="V7" s="4"/>
    </row>
    <row r="8" spans="2:22">
      <c r="B8" s="61">
        <v>2017</v>
      </c>
      <c r="C8" s="13">
        <v>1704</v>
      </c>
      <c r="D8" s="5">
        <v>3056</v>
      </c>
      <c r="E8" s="4">
        <v>35.799999999999997</v>
      </c>
      <c r="F8" s="5">
        <v>64.2</v>
      </c>
      <c r="T8" s="12"/>
      <c r="U8" s="10"/>
      <c r="V8" s="4"/>
    </row>
    <row r="9" spans="2:22">
      <c r="B9" s="61">
        <v>2018</v>
      </c>
      <c r="C9" s="13">
        <v>1705</v>
      </c>
      <c r="D9" s="5">
        <v>3014</v>
      </c>
      <c r="E9" s="4">
        <v>36.1</v>
      </c>
      <c r="F9" s="5">
        <v>63.9</v>
      </c>
      <c r="T9" s="12"/>
      <c r="U9" s="4"/>
      <c r="V9" s="4"/>
    </row>
    <row r="10" spans="2:22">
      <c r="B10" s="62">
        <v>2019</v>
      </c>
      <c r="C10" s="14">
        <v>1546</v>
      </c>
      <c r="D10" s="15">
        <v>2948</v>
      </c>
      <c r="E10" s="10">
        <v>34.4</v>
      </c>
      <c r="F10" s="5">
        <v>65.599999999999994</v>
      </c>
      <c r="P10" s="1"/>
      <c r="T10" s="12"/>
      <c r="U10" s="4"/>
      <c r="V10" s="4"/>
    </row>
    <row r="11" spans="2:22">
      <c r="B11" s="61">
        <v>2020</v>
      </c>
      <c r="C11" s="13">
        <v>1471</v>
      </c>
      <c r="D11" s="5">
        <v>2733</v>
      </c>
      <c r="E11" s="4">
        <v>35</v>
      </c>
      <c r="F11" s="5">
        <v>65</v>
      </c>
      <c r="G11" s="16"/>
      <c r="T11" s="12"/>
      <c r="U11" s="10"/>
      <c r="V11" s="10"/>
    </row>
    <row r="12" spans="2:22">
      <c r="B12" s="61">
        <v>2021</v>
      </c>
      <c r="C12" s="13">
        <v>1423</v>
      </c>
      <c r="D12" s="5">
        <v>2696</v>
      </c>
      <c r="E12" s="4">
        <v>34.5</v>
      </c>
      <c r="F12" s="5">
        <v>65.5</v>
      </c>
      <c r="G12" s="16"/>
    </row>
    <row r="13" spans="2:22">
      <c r="B13" s="63">
        <v>2022</v>
      </c>
      <c r="C13" s="17">
        <v>1441</v>
      </c>
      <c r="D13" s="7">
        <v>2836</v>
      </c>
      <c r="E13" s="6">
        <v>33.700000000000003</v>
      </c>
      <c r="F13" s="7">
        <v>66.3</v>
      </c>
      <c r="G13" s="16"/>
    </row>
    <row r="18" spans="1:22" ht="11.25" customHeight="1">
      <c r="H18" t="s">
        <v>22</v>
      </c>
    </row>
    <row r="19" spans="1:22" ht="11.25" customHeight="1"/>
    <row r="20" spans="1:22" ht="11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</row>
    <row r="21" spans="1:22" ht="12.75" customHeight="1"/>
    <row r="22" spans="1:22">
      <c r="H22" s="1" t="s">
        <v>122</v>
      </c>
      <c r="I22" s="9"/>
      <c r="J22" s="9"/>
      <c r="K22" s="9"/>
      <c r="L22" s="9"/>
      <c r="M22" s="9"/>
      <c r="N22" s="9"/>
      <c r="O22" s="9"/>
      <c r="P22" s="9"/>
    </row>
    <row r="23" spans="1:22">
      <c r="T23" s="66"/>
      <c r="U23" s="60"/>
      <c r="V23" s="60"/>
    </row>
    <row r="24" spans="1:22">
      <c r="B24" s="64"/>
      <c r="C24" s="393" t="s">
        <v>23</v>
      </c>
      <c r="D24" s="394"/>
      <c r="E24" s="395" t="s">
        <v>3</v>
      </c>
      <c r="F24" s="396"/>
      <c r="T24" s="12"/>
      <c r="U24" s="4"/>
      <c r="V24" s="4"/>
    </row>
    <row r="25" spans="1:22">
      <c r="B25" s="65"/>
      <c r="C25" s="311" t="s">
        <v>24</v>
      </c>
      <c r="D25" s="312" t="s">
        <v>25</v>
      </c>
      <c r="E25" s="311" t="s">
        <v>24</v>
      </c>
      <c r="F25" s="312" t="s">
        <v>25</v>
      </c>
      <c r="T25" s="12"/>
      <c r="U25" s="4"/>
      <c r="V25" s="4"/>
    </row>
    <row r="26" spans="1:22">
      <c r="B26" s="61">
        <v>2017</v>
      </c>
      <c r="C26" s="13">
        <v>1704</v>
      </c>
      <c r="D26" s="5">
        <v>3056</v>
      </c>
      <c r="E26" s="4">
        <v>35.799999999999997</v>
      </c>
      <c r="F26" s="5">
        <v>64.2</v>
      </c>
      <c r="T26" s="12"/>
      <c r="U26" s="10"/>
      <c r="V26" s="4"/>
    </row>
    <row r="27" spans="1:22">
      <c r="B27" s="61">
        <v>2018</v>
      </c>
      <c r="C27" s="13">
        <v>1705</v>
      </c>
      <c r="D27" s="5">
        <v>3014</v>
      </c>
      <c r="E27" s="4">
        <v>36.1</v>
      </c>
      <c r="F27" s="5">
        <v>63.9</v>
      </c>
      <c r="T27" s="12"/>
      <c r="U27" s="4"/>
      <c r="V27" s="4"/>
    </row>
    <row r="28" spans="1:22">
      <c r="B28" s="62">
        <v>2019</v>
      </c>
      <c r="C28" s="14">
        <v>1546</v>
      </c>
      <c r="D28" s="15">
        <v>2948</v>
      </c>
      <c r="E28" s="10">
        <v>34.4</v>
      </c>
      <c r="F28" s="5">
        <v>65.599999999999994</v>
      </c>
      <c r="T28" s="12"/>
      <c r="U28" s="4"/>
      <c r="V28" s="4"/>
    </row>
    <row r="29" spans="1:22">
      <c r="B29" s="61">
        <v>2020</v>
      </c>
      <c r="C29" s="13">
        <v>1471</v>
      </c>
      <c r="D29" s="5">
        <v>2733</v>
      </c>
      <c r="E29" s="4">
        <v>35</v>
      </c>
      <c r="F29" s="5">
        <v>65</v>
      </c>
      <c r="T29" s="12"/>
      <c r="U29" s="10"/>
      <c r="V29" s="10"/>
    </row>
    <row r="30" spans="1:22">
      <c r="B30" s="61">
        <v>2021</v>
      </c>
      <c r="C30" s="13">
        <v>1423</v>
      </c>
      <c r="D30" s="5">
        <v>2696</v>
      </c>
      <c r="E30" s="4">
        <v>34.5</v>
      </c>
      <c r="F30" s="5">
        <v>65.5</v>
      </c>
    </row>
    <row r="31" spans="1:22">
      <c r="B31" s="63">
        <v>2022</v>
      </c>
      <c r="C31" s="17">
        <v>1441</v>
      </c>
      <c r="D31" s="7">
        <v>2836</v>
      </c>
      <c r="E31" s="6">
        <v>33.700000000000003</v>
      </c>
      <c r="F31" s="7">
        <v>66.3</v>
      </c>
    </row>
    <row r="38" spans="7:15">
      <c r="I38" s="8"/>
    </row>
    <row r="39" spans="7:15">
      <c r="H39" s="8" t="s">
        <v>72</v>
      </c>
    </row>
    <row r="44" spans="7:15" ht="15">
      <c r="G44" s="212"/>
      <c r="H44" s="212"/>
      <c r="I44" s="212"/>
      <c r="J44" s="212"/>
      <c r="K44" s="212"/>
      <c r="L44" s="212"/>
      <c r="M44" s="212"/>
      <c r="N44" s="9"/>
      <c r="O44" s="9"/>
    </row>
  </sheetData>
  <mergeCells count="6">
    <mergeCell ref="T4:T5"/>
    <mergeCell ref="C24:D24"/>
    <mergeCell ref="E24:F24"/>
    <mergeCell ref="B6:B7"/>
    <mergeCell ref="C6:D6"/>
    <mergeCell ref="E6:F6"/>
  </mergeCells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workbookViewId="0">
      <selection activeCell="B36" sqref="B36"/>
    </sheetView>
  </sheetViews>
  <sheetFormatPr defaultColWidth="9.140625" defaultRowHeight="12.75"/>
  <cols>
    <col min="1" max="1" width="9.140625" style="9"/>
    <col min="2" max="2" width="11.42578125" style="9" customWidth="1"/>
    <col min="3" max="4" width="10.7109375" style="9" customWidth="1"/>
    <col min="5" max="5" width="2" style="9" customWidth="1"/>
    <col min="6" max="7" width="11" style="152" customWidth="1"/>
    <col min="8" max="16384" width="9.140625" style="9"/>
  </cols>
  <sheetData>
    <row r="1" spans="2:10">
      <c r="B1" s="108"/>
    </row>
    <row r="3" spans="2:10">
      <c r="B3" s="1" t="s">
        <v>123</v>
      </c>
    </row>
    <row r="4" spans="2:10">
      <c r="C4" s="403"/>
      <c r="D4" s="403"/>
      <c r="F4" s="404"/>
      <c r="G4" s="404"/>
    </row>
    <row r="5" spans="2:10">
      <c r="B5" s="386" t="s">
        <v>16</v>
      </c>
      <c r="C5" s="401" t="s">
        <v>17</v>
      </c>
      <c r="D5" s="401"/>
      <c r="E5" s="35"/>
      <c r="F5" s="402" t="s">
        <v>3</v>
      </c>
      <c r="G5" s="402"/>
    </row>
    <row r="6" spans="2:10">
      <c r="B6" s="400"/>
      <c r="C6" s="313" t="s">
        <v>8</v>
      </c>
      <c r="D6" s="313" t="s">
        <v>9</v>
      </c>
      <c r="E6" s="313"/>
      <c r="F6" s="314" t="s">
        <v>8</v>
      </c>
      <c r="G6" s="314" t="s">
        <v>9</v>
      </c>
    </row>
    <row r="7" spans="2:10">
      <c r="B7" s="9">
        <v>2017</v>
      </c>
      <c r="C7" s="106">
        <v>38522</v>
      </c>
      <c r="D7" s="106">
        <v>14477</v>
      </c>
      <c r="E7" s="106"/>
      <c r="F7" s="181">
        <v>72.684390271514559</v>
      </c>
      <c r="G7" s="181">
        <v>27.315609728485441</v>
      </c>
    </row>
    <row r="8" spans="2:10">
      <c r="B8" s="9">
        <v>2018</v>
      </c>
      <c r="C8" s="106">
        <v>38535</v>
      </c>
      <c r="D8" s="106">
        <v>14400</v>
      </c>
      <c r="E8" s="106"/>
      <c r="F8" s="181">
        <v>72.79682629640125</v>
      </c>
      <c r="G8" s="181">
        <v>27.203173703598754</v>
      </c>
    </row>
    <row r="9" spans="2:10">
      <c r="B9" s="9">
        <v>2019</v>
      </c>
      <c r="C9" s="106">
        <v>38480</v>
      </c>
      <c r="D9" s="106">
        <v>14119</v>
      </c>
      <c r="E9" s="106"/>
      <c r="F9" s="181">
        <v>73.157284359018234</v>
      </c>
      <c r="G9" s="181">
        <v>26.842715640981769</v>
      </c>
    </row>
    <row r="10" spans="2:10">
      <c r="B10" s="9">
        <v>2020</v>
      </c>
      <c r="C10" s="106">
        <v>38633</v>
      </c>
      <c r="D10" s="106">
        <v>13976</v>
      </c>
      <c r="E10" s="106"/>
      <c r="F10" s="181">
        <v>73.400000000000006</v>
      </c>
      <c r="G10" s="181">
        <v>26.6</v>
      </c>
    </row>
    <row r="11" spans="2:10">
      <c r="B11" s="9">
        <v>2021</v>
      </c>
      <c r="C11" s="106">
        <v>38682</v>
      </c>
      <c r="D11" s="106">
        <v>13864</v>
      </c>
      <c r="E11" s="106"/>
      <c r="F11" s="181">
        <v>73.599999999999994</v>
      </c>
      <c r="G11" s="181">
        <v>26.4</v>
      </c>
    </row>
    <row r="12" spans="2:10">
      <c r="B12" s="41">
        <v>2022</v>
      </c>
      <c r="C12" s="118">
        <v>38859</v>
      </c>
      <c r="D12" s="118">
        <v>13657</v>
      </c>
      <c r="E12" s="118"/>
      <c r="F12" s="192">
        <v>74</v>
      </c>
      <c r="G12" s="192">
        <v>26</v>
      </c>
    </row>
    <row r="14" spans="2:10">
      <c r="B14" s="9" t="s">
        <v>22</v>
      </c>
    </row>
    <row r="16" spans="2:10">
      <c r="B16" s="107"/>
      <c r="C16" s="107"/>
      <c r="D16" s="107"/>
      <c r="E16" s="107"/>
      <c r="F16" s="204"/>
      <c r="G16" s="204"/>
      <c r="H16" s="107"/>
      <c r="I16" s="107"/>
      <c r="J16" s="107"/>
    </row>
    <row r="18" spans="2:7">
      <c r="B18" s="1" t="s">
        <v>124</v>
      </c>
    </row>
    <row r="19" spans="2:7">
      <c r="C19" s="403"/>
      <c r="D19" s="403"/>
      <c r="F19" s="404"/>
      <c r="G19" s="404"/>
    </row>
    <row r="20" spans="2:7">
      <c r="B20" s="386" t="s">
        <v>26</v>
      </c>
      <c r="C20" s="401" t="s">
        <v>23</v>
      </c>
      <c r="D20" s="401"/>
      <c r="E20" s="35"/>
      <c r="F20" s="402" t="s">
        <v>3</v>
      </c>
      <c r="G20" s="402"/>
    </row>
    <row r="21" spans="2:7">
      <c r="B21" s="400"/>
      <c r="C21" s="313" t="s">
        <v>27</v>
      </c>
      <c r="D21" s="313" t="s">
        <v>28</v>
      </c>
      <c r="E21" s="313"/>
      <c r="F21" s="314" t="s">
        <v>27</v>
      </c>
      <c r="G21" s="314" t="s">
        <v>28</v>
      </c>
    </row>
    <row r="22" spans="2:7">
      <c r="B22" s="9">
        <v>2017</v>
      </c>
      <c r="C22" s="106">
        <v>38522</v>
      </c>
      <c r="D22" s="106">
        <v>14477</v>
      </c>
      <c r="E22" s="106"/>
      <c r="F22" s="181">
        <v>72.684390271514559</v>
      </c>
      <c r="G22" s="181">
        <v>27.315609728485441</v>
      </c>
    </row>
    <row r="23" spans="2:7">
      <c r="B23" s="9">
        <v>2018</v>
      </c>
      <c r="C23" s="106">
        <v>38535</v>
      </c>
      <c r="D23" s="106">
        <v>14400</v>
      </c>
      <c r="E23" s="106"/>
      <c r="F23" s="181">
        <v>72.79682629640125</v>
      </c>
      <c r="G23" s="181">
        <v>27.203173703598754</v>
      </c>
    </row>
    <row r="24" spans="2:7">
      <c r="B24" s="9">
        <v>2019</v>
      </c>
      <c r="C24" s="106">
        <v>38480</v>
      </c>
      <c r="D24" s="106">
        <v>14119</v>
      </c>
      <c r="E24" s="106"/>
      <c r="F24" s="181">
        <v>73.157284359018234</v>
      </c>
      <c r="G24" s="181">
        <v>26.842715640981769</v>
      </c>
    </row>
    <row r="25" spans="2:7">
      <c r="B25" s="9">
        <v>2020</v>
      </c>
      <c r="C25" s="106">
        <v>38633</v>
      </c>
      <c r="D25" s="106">
        <v>13976</v>
      </c>
      <c r="E25" s="106"/>
      <c r="F25" s="181">
        <v>73.400000000000006</v>
      </c>
      <c r="G25" s="181">
        <v>26.6</v>
      </c>
    </row>
    <row r="26" spans="2:7">
      <c r="B26" s="9">
        <v>2021</v>
      </c>
      <c r="C26" s="106">
        <v>38682</v>
      </c>
      <c r="D26" s="106">
        <v>13864</v>
      </c>
      <c r="E26" s="106"/>
      <c r="F26" s="181">
        <v>73.599999999999994</v>
      </c>
      <c r="G26" s="181">
        <v>26.4</v>
      </c>
    </row>
    <row r="27" spans="2:7">
      <c r="B27" s="41">
        <v>2022</v>
      </c>
      <c r="C27" s="118">
        <v>38859</v>
      </c>
      <c r="D27" s="118">
        <v>13657</v>
      </c>
      <c r="E27" s="118"/>
      <c r="F27" s="192">
        <v>74</v>
      </c>
      <c r="G27" s="192">
        <v>26</v>
      </c>
    </row>
    <row r="29" spans="2:7">
      <c r="B29" s="126" t="s">
        <v>72</v>
      </c>
    </row>
    <row r="34" spans="7:13" ht="15">
      <c r="G34" s="212"/>
      <c r="H34" s="212"/>
      <c r="I34" s="212"/>
      <c r="J34" s="212"/>
      <c r="K34" s="212"/>
      <c r="L34" s="212"/>
      <c r="M34" s="212"/>
    </row>
  </sheetData>
  <mergeCells count="10">
    <mergeCell ref="B20:B21"/>
    <mergeCell ref="C20:D20"/>
    <mergeCell ref="F20:G20"/>
    <mergeCell ref="B5:B6"/>
    <mergeCell ref="C4:D4"/>
    <mergeCell ref="F4:G4"/>
    <mergeCell ref="C5:D5"/>
    <mergeCell ref="F5:G5"/>
    <mergeCell ref="C19:D19"/>
    <mergeCell ref="F19:G19"/>
  </mergeCells>
  <phoneticPr fontId="6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5"/>
  <sheetViews>
    <sheetView workbookViewId="0">
      <selection activeCell="A3" sqref="A3"/>
    </sheetView>
  </sheetViews>
  <sheetFormatPr defaultColWidth="9.140625" defaultRowHeight="12.75"/>
  <cols>
    <col min="1" max="1" width="9.140625" style="9"/>
    <col min="2" max="2" width="11.85546875" style="9" customWidth="1"/>
    <col min="3" max="4" width="12" style="9" customWidth="1"/>
    <col min="5" max="6" width="12" style="152" customWidth="1"/>
    <col min="7" max="8" width="12" style="9" customWidth="1"/>
    <col min="9" max="10" width="12" style="152" customWidth="1"/>
    <col min="11" max="12" width="12" style="9" customWidth="1"/>
    <col min="13" max="14" width="12" style="152" customWidth="1"/>
    <col min="15" max="16384" width="9.140625" style="9"/>
  </cols>
  <sheetData>
    <row r="1" spans="2:14">
      <c r="B1" s="108"/>
    </row>
    <row r="2" spans="2:14">
      <c r="B2" s="145"/>
    </row>
    <row r="3" spans="2:14" s="1" customFormat="1">
      <c r="B3" s="1" t="s">
        <v>125</v>
      </c>
      <c r="E3" s="205"/>
      <c r="F3" s="205"/>
      <c r="I3" s="205"/>
      <c r="J3" s="205"/>
      <c r="M3" s="205"/>
      <c r="N3" s="205"/>
    </row>
    <row r="4" spans="2:14" s="1" customFormat="1">
      <c r="E4" s="205"/>
      <c r="F4" s="205"/>
      <c r="I4" s="205"/>
      <c r="J4" s="205"/>
      <c r="M4" s="205"/>
      <c r="N4" s="205"/>
    </row>
    <row r="5" spans="2:14" s="1" customFormat="1" ht="38.25" customHeight="1">
      <c r="B5" s="408" t="s">
        <v>16</v>
      </c>
      <c r="C5" s="412" t="s">
        <v>11</v>
      </c>
      <c r="D5" s="412"/>
      <c r="E5" s="405" t="s">
        <v>100</v>
      </c>
      <c r="F5" s="405"/>
      <c r="G5" s="412" t="s">
        <v>14</v>
      </c>
      <c r="H5" s="412"/>
      <c r="I5" s="405" t="s">
        <v>101</v>
      </c>
      <c r="J5" s="405"/>
      <c r="K5" s="412" t="s">
        <v>15</v>
      </c>
      <c r="L5" s="412"/>
      <c r="M5" s="405" t="s">
        <v>102</v>
      </c>
      <c r="N5" s="405"/>
    </row>
    <row r="6" spans="2:14" s="1" customFormat="1">
      <c r="B6" s="409"/>
      <c r="C6" s="193" t="s">
        <v>6</v>
      </c>
      <c r="D6" s="193" t="s">
        <v>7</v>
      </c>
      <c r="E6" s="316" t="s">
        <v>6</v>
      </c>
      <c r="F6" s="316" t="s">
        <v>7</v>
      </c>
      <c r="G6" s="193" t="s">
        <v>6</v>
      </c>
      <c r="H6" s="193" t="s">
        <v>7</v>
      </c>
      <c r="I6" s="316" t="s">
        <v>6</v>
      </c>
      <c r="J6" s="316" t="s">
        <v>7</v>
      </c>
      <c r="K6" s="193" t="s">
        <v>6</v>
      </c>
      <c r="L6" s="193" t="s">
        <v>7</v>
      </c>
      <c r="M6" s="316" t="s">
        <v>6</v>
      </c>
      <c r="N6" s="316" t="s">
        <v>7</v>
      </c>
    </row>
    <row r="7" spans="2:14" s="1" customFormat="1">
      <c r="B7" s="67">
        <v>2017</v>
      </c>
      <c r="C7" s="139">
        <v>33050</v>
      </c>
      <c r="D7" s="139">
        <v>35185</v>
      </c>
      <c r="E7" s="317">
        <v>48.435553601524148</v>
      </c>
      <c r="F7" s="315">
        <v>51.564446398475859</v>
      </c>
      <c r="G7" s="139">
        <v>122976</v>
      </c>
      <c r="H7" s="139">
        <v>126118</v>
      </c>
      <c r="I7" s="317">
        <v>49.369314395368818</v>
      </c>
      <c r="J7" s="315">
        <v>50.630685604631189</v>
      </c>
      <c r="K7" s="139">
        <v>29773</v>
      </c>
      <c r="L7" s="140">
        <v>29175</v>
      </c>
      <c r="M7" s="317">
        <v>50.507226708285266</v>
      </c>
      <c r="N7" s="315">
        <v>49.492773291714734</v>
      </c>
    </row>
    <row r="8" spans="2:14" s="1" customFormat="1">
      <c r="B8" s="68">
        <v>2018</v>
      </c>
      <c r="C8" s="139">
        <v>33638</v>
      </c>
      <c r="D8" s="139">
        <v>36074</v>
      </c>
      <c r="E8" s="317">
        <v>48.252811567592381</v>
      </c>
      <c r="F8" s="315">
        <v>51.747188432407619</v>
      </c>
      <c r="G8" s="139">
        <v>124574</v>
      </c>
      <c r="H8" s="139">
        <v>127534</v>
      </c>
      <c r="I8" s="317">
        <v>49.412950005553178</v>
      </c>
      <c r="J8" s="315">
        <v>50.587049994446822</v>
      </c>
      <c r="K8" s="139">
        <v>28515</v>
      </c>
      <c r="L8" s="140">
        <v>28963</v>
      </c>
      <c r="M8" s="317">
        <v>49.610285674518941</v>
      </c>
      <c r="N8" s="315">
        <v>50.389714325481052</v>
      </c>
    </row>
    <row r="9" spans="2:14" s="1" customFormat="1">
      <c r="B9" s="68">
        <v>2019</v>
      </c>
      <c r="C9" s="139">
        <v>32502</v>
      </c>
      <c r="D9" s="139">
        <v>35176</v>
      </c>
      <c r="E9" s="317">
        <v>48.024468808179911</v>
      </c>
      <c r="F9" s="315">
        <v>51.975531191820089</v>
      </c>
      <c r="G9" s="139">
        <v>123553</v>
      </c>
      <c r="H9" s="139">
        <v>126302</v>
      </c>
      <c r="I9" s="317">
        <v>49.449880930939941</v>
      </c>
      <c r="J9" s="315">
        <v>50.550119069060052</v>
      </c>
      <c r="K9" s="139">
        <v>30181</v>
      </c>
      <c r="L9" s="140">
        <v>30797</v>
      </c>
      <c r="M9" s="317">
        <v>49.494899799927843</v>
      </c>
      <c r="N9" s="315">
        <v>50.505100200072164</v>
      </c>
    </row>
    <row r="10" spans="2:14" s="1" customFormat="1">
      <c r="B10" s="68">
        <v>2020</v>
      </c>
      <c r="C10" s="139">
        <v>31558</v>
      </c>
      <c r="D10" s="139">
        <v>33625</v>
      </c>
      <c r="E10" s="317">
        <v>48.435553601524148</v>
      </c>
      <c r="F10" s="315">
        <v>51.564446398475859</v>
      </c>
      <c r="G10" s="139">
        <v>123364</v>
      </c>
      <c r="H10" s="139">
        <v>125241</v>
      </c>
      <c r="I10" s="317">
        <v>49.6</v>
      </c>
      <c r="J10" s="315">
        <v>50.4</v>
      </c>
      <c r="K10" s="139">
        <v>30488</v>
      </c>
      <c r="L10" s="140">
        <v>30925</v>
      </c>
      <c r="M10" s="317">
        <v>49.6</v>
      </c>
      <c r="N10" s="315">
        <v>50.4</v>
      </c>
    </row>
    <row r="11" spans="2:14" s="1" customFormat="1">
      <c r="B11" s="68">
        <v>2021</v>
      </c>
      <c r="C11" s="139">
        <v>31301</v>
      </c>
      <c r="D11" s="139">
        <v>32972</v>
      </c>
      <c r="E11" s="317">
        <v>48.7</v>
      </c>
      <c r="F11" s="315">
        <v>51.3</v>
      </c>
      <c r="G11" s="139">
        <v>121135</v>
      </c>
      <c r="H11" s="139">
        <v>122621</v>
      </c>
      <c r="I11" s="317">
        <v>49.7</v>
      </c>
      <c r="J11" s="315">
        <v>50.3</v>
      </c>
      <c r="K11" s="139">
        <v>30822</v>
      </c>
      <c r="L11" s="140">
        <v>31129</v>
      </c>
      <c r="M11" s="317">
        <v>49.8</v>
      </c>
      <c r="N11" s="315">
        <v>50.2</v>
      </c>
    </row>
    <row r="12" spans="2:14" s="1" customFormat="1">
      <c r="B12" s="69">
        <v>2022</v>
      </c>
      <c r="C12" s="141">
        <v>29964</v>
      </c>
      <c r="D12" s="142">
        <v>32130</v>
      </c>
      <c r="E12" s="317">
        <v>48.3</v>
      </c>
      <c r="F12" s="315">
        <v>51.7</v>
      </c>
      <c r="G12" s="142">
        <v>116982</v>
      </c>
      <c r="H12" s="142">
        <v>117937</v>
      </c>
      <c r="I12" s="317">
        <v>49.8</v>
      </c>
      <c r="J12" s="315">
        <v>50.2</v>
      </c>
      <c r="K12" s="142">
        <v>30940</v>
      </c>
      <c r="L12" s="141">
        <v>31563</v>
      </c>
      <c r="M12" s="317">
        <v>49.5</v>
      </c>
      <c r="N12" s="315">
        <v>50.5</v>
      </c>
    </row>
    <row r="13" spans="2:14" s="1" customFormat="1">
      <c r="B13" s="31"/>
      <c r="C13" s="143"/>
      <c r="D13" s="143"/>
      <c r="E13" s="205"/>
      <c r="F13" s="205"/>
      <c r="G13" s="143"/>
      <c r="H13" s="143"/>
      <c r="I13" s="205"/>
      <c r="J13" s="205"/>
      <c r="K13" s="143"/>
      <c r="L13" s="143"/>
      <c r="M13" s="205"/>
      <c r="N13" s="205"/>
    </row>
    <row r="14" spans="2:14">
      <c r="B14" s="47" t="s">
        <v>22</v>
      </c>
    </row>
    <row r="15" spans="2:14">
      <c r="B15" s="47"/>
    </row>
    <row r="16" spans="2:14">
      <c r="B16" s="44"/>
      <c r="C16" s="107"/>
      <c r="D16" s="107"/>
      <c r="E16" s="204"/>
      <c r="F16" s="204"/>
      <c r="G16" s="107"/>
      <c r="H16" s="107"/>
      <c r="I16" s="204"/>
      <c r="J16" s="204"/>
      <c r="K16" s="107"/>
      <c r="L16" s="107"/>
      <c r="M16" s="204"/>
      <c r="N16" s="204"/>
    </row>
    <row r="17" spans="2:14">
      <c r="B17" s="1"/>
    </row>
    <row r="18" spans="2:14">
      <c r="B18" s="1" t="s">
        <v>126</v>
      </c>
    </row>
    <row r="19" spans="2:14">
      <c r="B19" s="1"/>
    </row>
    <row r="20" spans="2:14" ht="38.25" customHeight="1">
      <c r="B20" s="408" t="s">
        <v>26</v>
      </c>
      <c r="C20" s="410" t="s">
        <v>36</v>
      </c>
      <c r="D20" s="411"/>
      <c r="E20" s="406" t="s">
        <v>103</v>
      </c>
      <c r="F20" s="407"/>
      <c r="G20" s="410" t="s">
        <v>29</v>
      </c>
      <c r="H20" s="411"/>
      <c r="I20" s="406" t="s">
        <v>104</v>
      </c>
      <c r="J20" s="407"/>
      <c r="K20" s="410" t="s">
        <v>30</v>
      </c>
      <c r="L20" s="411"/>
      <c r="M20" s="406" t="s">
        <v>105</v>
      </c>
      <c r="N20" s="407"/>
    </row>
    <row r="21" spans="2:14">
      <c r="B21" s="409"/>
      <c r="C21" s="32" t="s">
        <v>24</v>
      </c>
      <c r="D21" s="32" t="s">
        <v>25</v>
      </c>
      <c r="E21" s="318" t="s">
        <v>24</v>
      </c>
      <c r="F21" s="318" t="s">
        <v>25</v>
      </c>
      <c r="G21" s="32" t="s">
        <v>24</v>
      </c>
      <c r="H21" s="32" t="s">
        <v>25</v>
      </c>
      <c r="I21" s="318" t="s">
        <v>24</v>
      </c>
      <c r="J21" s="318" t="s">
        <v>25</v>
      </c>
      <c r="K21" s="32" t="s">
        <v>24</v>
      </c>
      <c r="L21" s="32" t="s">
        <v>25</v>
      </c>
      <c r="M21" s="318" t="s">
        <v>24</v>
      </c>
      <c r="N21" s="318" t="s">
        <v>25</v>
      </c>
    </row>
    <row r="22" spans="2:14">
      <c r="B22" s="67">
        <v>2017</v>
      </c>
      <c r="C22" s="138">
        <v>33050</v>
      </c>
      <c r="D22" s="138">
        <v>35185</v>
      </c>
      <c r="E22" s="317">
        <v>48.435553601524148</v>
      </c>
      <c r="F22" s="315">
        <v>51.564446398475859</v>
      </c>
      <c r="G22" s="139">
        <v>122976</v>
      </c>
      <c r="H22" s="139">
        <v>126118</v>
      </c>
      <c r="I22" s="317">
        <v>49.369314395368818</v>
      </c>
      <c r="J22" s="315">
        <v>50.630685604631189</v>
      </c>
      <c r="K22" s="139">
        <v>29773</v>
      </c>
      <c r="L22" s="140">
        <v>29175</v>
      </c>
      <c r="M22" s="317">
        <v>50.507226708285266</v>
      </c>
      <c r="N22" s="315">
        <v>49.492773291714734</v>
      </c>
    </row>
    <row r="23" spans="2:14">
      <c r="B23" s="68">
        <v>2018</v>
      </c>
      <c r="C23" s="139">
        <v>33638</v>
      </c>
      <c r="D23" s="139">
        <v>36074</v>
      </c>
      <c r="E23" s="317">
        <v>48.252811567592381</v>
      </c>
      <c r="F23" s="315">
        <v>51.747188432407619</v>
      </c>
      <c r="G23" s="139">
        <v>124574</v>
      </c>
      <c r="H23" s="139">
        <v>127534</v>
      </c>
      <c r="I23" s="317">
        <v>49.412950005553178</v>
      </c>
      <c r="J23" s="315">
        <v>50.587049994446822</v>
      </c>
      <c r="K23" s="139">
        <v>28515</v>
      </c>
      <c r="L23" s="140">
        <v>28963</v>
      </c>
      <c r="M23" s="317">
        <v>49.610285674518941</v>
      </c>
      <c r="N23" s="315">
        <v>50.389714325481052</v>
      </c>
    </row>
    <row r="24" spans="2:14">
      <c r="B24" s="68">
        <v>2019</v>
      </c>
      <c r="C24" s="139">
        <v>32502</v>
      </c>
      <c r="D24" s="139">
        <v>35176</v>
      </c>
      <c r="E24" s="317">
        <v>48.024468808179911</v>
      </c>
      <c r="F24" s="315">
        <v>51.975531191820089</v>
      </c>
      <c r="G24" s="139">
        <v>123553</v>
      </c>
      <c r="H24" s="139">
        <v>126302</v>
      </c>
      <c r="I24" s="317">
        <v>49.449880930939941</v>
      </c>
      <c r="J24" s="315">
        <v>50.550119069060052</v>
      </c>
      <c r="K24" s="139">
        <v>30181</v>
      </c>
      <c r="L24" s="140">
        <v>30797</v>
      </c>
      <c r="M24" s="317">
        <v>49.494899799927843</v>
      </c>
      <c r="N24" s="315">
        <v>50.505100200072164</v>
      </c>
    </row>
    <row r="25" spans="2:14">
      <c r="B25" s="68">
        <v>2020</v>
      </c>
      <c r="C25" s="139">
        <v>31558</v>
      </c>
      <c r="D25" s="139">
        <v>33625</v>
      </c>
      <c r="E25" s="317">
        <v>48.435553601524148</v>
      </c>
      <c r="F25" s="315">
        <v>51.564446398475859</v>
      </c>
      <c r="G25" s="139">
        <v>123364</v>
      </c>
      <c r="H25" s="139">
        <v>125241</v>
      </c>
      <c r="I25" s="317">
        <v>49.6</v>
      </c>
      <c r="J25" s="315">
        <v>50.4</v>
      </c>
      <c r="K25" s="139">
        <v>30488</v>
      </c>
      <c r="L25" s="140">
        <v>30925</v>
      </c>
      <c r="M25" s="317">
        <v>49.6</v>
      </c>
      <c r="N25" s="315">
        <v>50.4</v>
      </c>
    </row>
    <row r="26" spans="2:14">
      <c r="B26" s="68">
        <v>2021</v>
      </c>
      <c r="C26" s="139">
        <v>31301</v>
      </c>
      <c r="D26" s="139">
        <v>32972</v>
      </c>
      <c r="E26" s="317">
        <v>48.7</v>
      </c>
      <c r="F26" s="315">
        <v>51.3</v>
      </c>
      <c r="G26" s="139">
        <v>121135</v>
      </c>
      <c r="H26" s="139">
        <v>122621</v>
      </c>
      <c r="I26" s="317">
        <v>49.7</v>
      </c>
      <c r="J26" s="315">
        <v>50.3</v>
      </c>
      <c r="K26" s="139">
        <v>30822</v>
      </c>
      <c r="L26" s="140">
        <v>31129</v>
      </c>
      <c r="M26" s="317">
        <v>49.8</v>
      </c>
      <c r="N26" s="315">
        <v>50.2</v>
      </c>
    </row>
    <row r="27" spans="2:14">
      <c r="B27" s="69">
        <v>2022</v>
      </c>
      <c r="C27" s="141">
        <v>29964</v>
      </c>
      <c r="D27" s="142">
        <v>32130</v>
      </c>
      <c r="E27" s="317">
        <v>48.3</v>
      </c>
      <c r="F27" s="315">
        <v>51.7</v>
      </c>
      <c r="G27" s="142">
        <v>116982</v>
      </c>
      <c r="H27" s="142">
        <v>117937</v>
      </c>
      <c r="I27" s="317">
        <v>49.8</v>
      </c>
      <c r="J27" s="315">
        <v>50.2</v>
      </c>
      <c r="K27" s="142">
        <v>30940</v>
      </c>
      <c r="L27" s="141">
        <v>31563</v>
      </c>
      <c r="M27" s="317">
        <v>49.5</v>
      </c>
      <c r="N27" s="315">
        <v>50.5</v>
      </c>
    </row>
    <row r="28" spans="2:14">
      <c r="B28" s="144"/>
      <c r="C28" s="143"/>
      <c r="D28" s="143"/>
      <c r="G28" s="143"/>
      <c r="H28" s="143"/>
      <c r="K28" s="143"/>
      <c r="L28" s="143"/>
    </row>
    <row r="29" spans="2:14">
      <c r="B29" s="47" t="s">
        <v>72</v>
      </c>
    </row>
    <row r="34" spans="5:14" ht="15">
      <c r="G34" s="212"/>
      <c r="H34" s="212"/>
      <c r="I34" s="212"/>
      <c r="J34" s="212"/>
      <c r="K34" s="212"/>
      <c r="L34" s="212"/>
      <c r="M34" s="212"/>
      <c r="N34" s="9"/>
    </row>
    <row r="35" spans="5:14">
      <c r="E35" s="315"/>
    </row>
  </sheetData>
  <mergeCells count="14">
    <mergeCell ref="M5:N5"/>
    <mergeCell ref="E20:F20"/>
    <mergeCell ref="I20:J20"/>
    <mergeCell ref="M20:N20"/>
    <mergeCell ref="B5:B6"/>
    <mergeCell ref="B20:B21"/>
    <mergeCell ref="C20:D20"/>
    <mergeCell ref="G20:H20"/>
    <mergeCell ref="K20:L20"/>
    <mergeCell ref="C5:D5"/>
    <mergeCell ref="G5:H5"/>
    <mergeCell ref="K5:L5"/>
    <mergeCell ref="E5:F5"/>
    <mergeCell ref="I5:J5"/>
  </mergeCells>
  <phoneticPr fontId="6" type="noConversion"/>
  <pageMargins left="0.75" right="0.75" top="1" bottom="1" header="0.5" footer="0.5"/>
  <pageSetup paperSize="9" orientation="portrait" verticalDpi="4294967295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3"/>
  <sheetViews>
    <sheetView workbookViewId="0">
      <selection activeCell="B20" sqref="B20:B21"/>
    </sheetView>
  </sheetViews>
  <sheetFormatPr defaultColWidth="9.140625" defaultRowHeight="12.75"/>
  <cols>
    <col min="1" max="1" width="9.140625" style="9"/>
    <col min="2" max="2" width="13.42578125" style="9" customWidth="1"/>
    <col min="3" max="4" width="10.5703125" style="9" customWidth="1"/>
    <col min="5" max="5" width="1.7109375" style="9" customWidth="1"/>
    <col min="6" max="7" width="12" style="9" customWidth="1"/>
    <col min="8" max="16384" width="9.140625" style="9"/>
  </cols>
  <sheetData>
    <row r="2" spans="2:10">
      <c r="B2" s="1" t="s">
        <v>127</v>
      </c>
    </row>
    <row r="4" spans="2:10" ht="15.75" customHeight="1">
      <c r="B4" s="386" t="s">
        <v>16</v>
      </c>
      <c r="C4" s="401" t="s">
        <v>17</v>
      </c>
      <c r="D4" s="401"/>
      <c r="E4" s="35"/>
      <c r="F4" s="413" t="s">
        <v>3</v>
      </c>
      <c r="G4" s="413"/>
    </row>
    <row r="5" spans="2:10" ht="16.5" customHeight="1">
      <c r="B5" s="400"/>
      <c r="C5" s="36" t="s">
        <v>8</v>
      </c>
      <c r="D5" s="34" t="s">
        <v>9</v>
      </c>
      <c r="E5" s="36"/>
      <c r="F5" s="313" t="s">
        <v>8</v>
      </c>
      <c r="G5" s="319" t="s">
        <v>9</v>
      </c>
    </row>
    <row r="6" spans="2:10">
      <c r="B6" s="9">
        <v>2017</v>
      </c>
      <c r="C6" s="106">
        <v>20003</v>
      </c>
      <c r="D6" s="106">
        <v>10647</v>
      </c>
      <c r="E6" s="106"/>
      <c r="F6" s="302">
        <v>65.262642740619896</v>
      </c>
      <c r="G6" s="302">
        <v>34.737357259380097</v>
      </c>
    </row>
    <row r="7" spans="2:10">
      <c r="B7" s="9">
        <v>2018</v>
      </c>
      <c r="C7" s="106">
        <v>20085</v>
      </c>
      <c r="D7" s="106">
        <v>10637</v>
      </c>
      <c r="E7" s="106"/>
      <c r="F7" s="302">
        <v>65.376603085736605</v>
      </c>
      <c r="G7" s="302">
        <v>34.623396914263395</v>
      </c>
    </row>
    <row r="8" spans="2:10">
      <c r="B8" s="9">
        <v>2019</v>
      </c>
      <c r="C8" s="106">
        <v>20427</v>
      </c>
      <c r="D8" s="106">
        <v>10543</v>
      </c>
      <c r="E8" s="106"/>
      <c r="F8" s="302">
        <v>65.957378107846296</v>
      </c>
      <c r="G8" s="302">
        <v>34.042621892153697</v>
      </c>
    </row>
    <row r="9" spans="2:10">
      <c r="B9" s="9">
        <v>2020</v>
      </c>
      <c r="C9" s="106">
        <v>20042</v>
      </c>
      <c r="D9" s="106">
        <v>10082</v>
      </c>
      <c r="E9" s="106"/>
      <c r="F9" s="302">
        <v>65.5</v>
      </c>
      <c r="G9" s="302">
        <v>34.5</v>
      </c>
    </row>
    <row r="10" spans="2:10">
      <c r="B10" s="9">
        <v>2021</v>
      </c>
      <c r="C10" s="106">
        <v>20313</v>
      </c>
      <c r="D10" s="106">
        <v>10207</v>
      </c>
      <c r="E10" s="106"/>
      <c r="F10" s="302">
        <v>66.599999999999994</v>
      </c>
      <c r="G10" s="302">
        <v>34.4</v>
      </c>
    </row>
    <row r="11" spans="2:10">
      <c r="B11" s="41">
        <v>2022</v>
      </c>
      <c r="C11" s="118">
        <v>20175</v>
      </c>
      <c r="D11" s="118">
        <v>10136</v>
      </c>
      <c r="E11" s="118"/>
      <c r="F11" s="320">
        <v>66.599999999999994</v>
      </c>
      <c r="G11" s="320">
        <v>34.4</v>
      </c>
    </row>
    <row r="12" spans="2:10">
      <c r="B12" s="1"/>
    </row>
    <row r="13" spans="2:10">
      <c r="B13" s="9" t="s">
        <v>22</v>
      </c>
      <c r="F13" s="148"/>
    </row>
    <row r="15" spans="2:10">
      <c r="B15" s="107"/>
      <c r="C15" s="107"/>
      <c r="D15" s="107"/>
      <c r="E15" s="107"/>
      <c r="F15" s="107"/>
      <c r="G15" s="107"/>
      <c r="H15" s="107"/>
      <c r="I15" s="107"/>
      <c r="J15" s="107"/>
    </row>
    <row r="18" spans="2:7">
      <c r="B18" s="1" t="s">
        <v>128</v>
      </c>
    </row>
    <row r="20" spans="2:7">
      <c r="B20" s="386" t="s">
        <v>26</v>
      </c>
      <c r="C20" s="401" t="s">
        <v>23</v>
      </c>
      <c r="D20" s="401"/>
      <c r="E20" s="35"/>
      <c r="F20" s="413" t="s">
        <v>3</v>
      </c>
      <c r="G20" s="413"/>
    </row>
    <row r="21" spans="2:7" ht="18" customHeight="1">
      <c r="B21" s="400"/>
      <c r="C21" s="36" t="s">
        <v>27</v>
      </c>
      <c r="D21" s="36" t="s">
        <v>28</v>
      </c>
      <c r="E21" s="36"/>
      <c r="F21" s="313" t="s">
        <v>27</v>
      </c>
      <c r="G21" s="313" t="s">
        <v>28</v>
      </c>
    </row>
    <row r="22" spans="2:7">
      <c r="B22" s="9">
        <v>2017</v>
      </c>
      <c r="C22" s="106">
        <v>20003</v>
      </c>
      <c r="D22" s="106">
        <v>10647</v>
      </c>
      <c r="E22" s="106"/>
      <c r="F22" s="302">
        <v>65.262642740619896</v>
      </c>
      <c r="G22" s="302">
        <v>34.737357259380097</v>
      </c>
    </row>
    <row r="23" spans="2:7">
      <c r="B23" s="9">
        <v>2018</v>
      </c>
      <c r="C23" s="106">
        <v>20085</v>
      </c>
      <c r="D23" s="106">
        <v>10637</v>
      </c>
      <c r="E23" s="106"/>
      <c r="F23" s="302">
        <v>65.376603085736605</v>
      </c>
      <c r="G23" s="302">
        <v>34.623396914263395</v>
      </c>
    </row>
    <row r="24" spans="2:7">
      <c r="B24" s="9">
        <v>2019</v>
      </c>
      <c r="C24" s="106">
        <v>20427</v>
      </c>
      <c r="D24" s="106">
        <v>10543</v>
      </c>
      <c r="E24" s="106"/>
      <c r="F24" s="302">
        <v>65.957378107846296</v>
      </c>
      <c r="G24" s="302">
        <v>34.042621892153697</v>
      </c>
    </row>
    <row r="25" spans="2:7">
      <c r="B25" s="9">
        <v>2020</v>
      </c>
      <c r="C25" s="106">
        <v>20042</v>
      </c>
      <c r="D25" s="106">
        <v>10082</v>
      </c>
      <c r="E25" s="106"/>
      <c r="F25" s="302">
        <v>65.5</v>
      </c>
      <c r="G25" s="302">
        <v>34.5</v>
      </c>
    </row>
    <row r="26" spans="2:7">
      <c r="B26" s="9">
        <v>2021</v>
      </c>
      <c r="C26" s="106">
        <v>20313</v>
      </c>
      <c r="D26" s="106">
        <v>10207</v>
      </c>
      <c r="E26" s="106"/>
      <c r="F26" s="302">
        <v>66.599999999999994</v>
      </c>
      <c r="G26" s="302">
        <v>34.4</v>
      </c>
    </row>
    <row r="27" spans="2:7">
      <c r="B27" s="41">
        <v>2022</v>
      </c>
      <c r="C27" s="118">
        <v>20175</v>
      </c>
      <c r="D27" s="118">
        <v>10136</v>
      </c>
      <c r="E27" s="118"/>
      <c r="F27" s="320">
        <v>66.599999999999994</v>
      </c>
      <c r="G27" s="320">
        <v>34.4</v>
      </c>
    </row>
    <row r="29" spans="2:7">
      <c r="B29" s="47" t="s">
        <v>72</v>
      </c>
      <c r="F29" s="148"/>
    </row>
    <row r="33" spans="7:13" ht="15">
      <c r="G33" s="212"/>
      <c r="H33" s="212"/>
      <c r="I33" s="212"/>
      <c r="J33" s="212"/>
      <c r="K33" s="212"/>
      <c r="L33" s="212"/>
      <c r="M33" s="212"/>
    </row>
  </sheetData>
  <mergeCells count="6">
    <mergeCell ref="B4:B5"/>
    <mergeCell ref="F4:G4"/>
    <mergeCell ref="C4:D4"/>
    <mergeCell ref="B20:B21"/>
    <mergeCell ref="C20:D20"/>
    <mergeCell ref="F20:G20"/>
  </mergeCells>
  <phoneticPr fontId="6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workbookViewId="0">
      <selection activeCell="C19" sqref="C19"/>
    </sheetView>
  </sheetViews>
  <sheetFormatPr defaultRowHeight="12.75"/>
  <cols>
    <col min="3" max="3" width="15.42578125" customWidth="1"/>
    <col min="4" max="4" width="14.140625" customWidth="1"/>
    <col min="13" max="13" width="13.7109375" customWidth="1"/>
  </cols>
  <sheetData>
    <row r="1" spans="2:14">
      <c r="F1" s="19"/>
      <c r="G1" s="19"/>
      <c r="H1" s="19"/>
    </row>
    <row r="2" spans="2:14">
      <c r="B2" s="70"/>
      <c r="C2" s="414" t="s">
        <v>106</v>
      </c>
      <c r="D2" s="415"/>
      <c r="E2" s="19"/>
      <c r="F2" s="147" t="s">
        <v>129</v>
      </c>
      <c r="G2" s="146"/>
      <c r="H2" s="146"/>
      <c r="I2" s="9"/>
      <c r="J2" s="9"/>
      <c r="K2" s="9"/>
      <c r="L2" s="9"/>
      <c r="M2" s="9"/>
      <c r="N2" s="9"/>
    </row>
    <row r="3" spans="2:14" ht="27.75" customHeight="1">
      <c r="B3" s="71"/>
      <c r="C3" s="416"/>
      <c r="D3" s="417"/>
      <c r="E3" s="19"/>
      <c r="F3" s="19"/>
      <c r="G3" s="19"/>
      <c r="H3" s="19"/>
    </row>
    <row r="4" spans="2:14">
      <c r="B4" s="71"/>
      <c r="C4" s="321" t="s">
        <v>13</v>
      </c>
      <c r="D4" s="321" t="s">
        <v>12</v>
      </c>
      <c r="E4" s="19"/>
      <c r="F4" s="19"/>
      <c r="G4" s="19"/>
      <c r="H4" s="19"/>
    </row>
    <row r="5" spans="2:14" ht="15">
      <c r="B5" s="72">
        <v>2017</v>
      </c>
      <c r="C5" s="18">
        <v>1.1000000000000001</v>
      </c>
      <c r="D5" s="39">
        <v>1.8</v>
      </c>
      <c r="E5" s="19"/>
      <c r="G5" s="46"/>
      <c r="H5" s="46"/>
      <c r="I5" s="46"/>
      <c r="J5" s="46"/>
      <c r="K5" s="46"/>
      <c r="L5" s="46"/>
      <c r="M5" s="46"/>
      <c r="N5" s="46"/>
    </row>
    <row r="6" spans="2:14">
      <c r="B6" s="72">
        <v>2018</v>
      </c>
      <c r="C6" s="40">
        <v>1</v>
      </c>
      <c r="D6" s="39">
        <v>1.7</v>
      </c>
      <c r="F6" t="s">
        <v>37</v>
      </c>
    </row>
    <row r="7" spans="2:14">
      <c r="B7" s="72">
        <v>2019</v>
      </c>
      <c r="C7" s="18">
        <v>0.7</v>
      </c>
      <c r="D7" s="40">
        <v>1.4</v>
      </c>
    </row>
    <row r="8" spans="2:14">
      <c r="B8" s="72">
        <v>2020</v>
      </c>
      <c r="C8" s="40">
        <v>0.3</v>
      </c>
      <c r="D8" s="39">
        <v>1.2</v>
      </c>
    </row>
    <row r="9" spans="2:14">
      <c r="B9" s="72">
        <v>2021</v>
      </c>
      <c r="C9" s="40">
        <v>0.8</v>
      </c>
      <c r="D9" s="39">
        <v>0.8</v>
      </c>
    </row>
    <row r="10" spans="2:14">
      <c r="B10" s="72">
        <v>2022</v>
      </c>
      <c r="C10" s="40">
        <v>1</v>
      </c>
      <c r="D10" s="40">
        <v>1.4</v>
      </c>
    </row>
    <row r="20" spans="1:16">
      <c r="F20" s="42" t="s">
        <v>22</v>
      </c>
    </row>
    <row r="23" spans="1:16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</row>
    <row r="24" spans="1:16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</row>
    <row r="26" spans="1:16" ht="15">
      <c r="F26" s="1" t="s">
        <v>130</v>
      </c>
      <c r="G26" s="9"/>
      <c r="H26" s="129"/>
      <c r="I26" s="129"/>
      <c r="J26" s="129"/>
      <c r="K26" s="129"/>
      <c r="L26" s="129"/>
      <c r="M26" s="45"/>
    </row>
    <row r="28" spans="1:16">
      <c r="B28" s="59"/>
      <c r="C28" s="308" t="s">
        <v>24</v>
      </c>
      <c r="D28" s="308" t="s">
        <v>25</v>
      </c>
    </row>
    <row r="29" spans="1:16">
      <c r="B29" s="73">
        <v>2017</v>
      </c>
      <c r="C29" s="74">
        <v>1.1000000000000001</v>
      </c>
      <c r="D29" s="75">
        <v>1.8</v>
      </c>
    </row>
    <row r="30" spans="1:16">
      <c r="B30" s="73">
        <v>2018</v>
      </c>
      <c r="C30" s="76">
        <v>1</v>
      </c>
      <c r="D30" s="75">
        <v>1.7</v>
      </c>
    </row>
    <row r="31" spans="1:16">
      <c r="B31" s="73">
        <v>2019</v>
      </c>
      <c r="C31" s="74">
        <v>0.7</v>
      </c>
      <c r="D31" s="76">
        <v>1.4</v>
      </c>
    </row>
    <row r="32" spans="1:16">
      <c r="B32" s="73">
        <v>2020</v>
      </c>
      <c r="C32" s="40">
        <v>0.3</v>
      </c>
      <c r="D32" s="39">
        <v>1.2</v>
      </c>
    </row>
    <row r="33" spans="2:6">
      <c r="B33" s="73">
        <v>2021</v>
      </c>
      <c r="C33" s="40">
        <v>0.8</v>
      </c>
      <c r="D33" s="39">
        <v>0.8</v>
      </c>
    </row>
    <row r="34" spans="2:6">
      <c r="B34" s="73">
        <v>2022</v>
      </c>
      <c r="C34" s="40">
        <v>1</v>
      </c>
      <c r="D34" s="40">
        <v>1.4</v>
      </c>
    </row>
    <row r="46" spans="2:6">
      <c r="F46" s="8" t="s">
        <v>72</v>
      </c>
    </row>
    <row r="52" spans="12:20" ht="15">
      <c r="L52" s="212"/>
      <c r="M52" s="212"/>
      <c r="N52" s="212"/>
      <c r="O52" s="212"/>
      <c r="P52" s="212"/>
      <c r="Q52" s="212"/>
      <c r="R52" s="212"/>
      <c r="S52" s="9"/>
      <c r="T52" s="9"/>
    </row>
  </sheetData>
  <mergeCells count="1">
    <mergeCell ref="C2:D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"/>
  <sheetViews>
    <sheetView workbookViewId="0">
      <selection activeCell="Q34" sqref="Q34"/>
    </sheetView>
  </sheetViews>
  <sheetFormatPr defaultColWidth="9.140625" defaultRowHeight="12.75"/>
  <sheetData/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"/>
  <sheetViews>
    <sheetView workbookViewId="0">
      <selection activeCell="W38" sqref="W38"/>
    </sheetView>
  </sheetViews>
  <sheetFormatPr defaultRowHeight="12.75"/>
  <sheetData/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8"/>
  <sheetViews>
    <sheetView workbookViewId="0"/>
  </sheetViews>
  <sheetFormatPr defaultRowHeight="12.75"/>
  <cols>
    <col min="2" max="3" width="10.42578125" customWidth="1"/>
    <col min="4" max="4" width="1.5703125" customWidth="1"/>
    <col min="5" max="6" width="10.42578125" customWidth="1"/>
  </cols>
  <sheetData>
    <row r="2" spans="1:9">
      <c r="I2" s="3" t="s">
        <v>131</v>
      </c>
    </row>
    <row r="3" spans="1:9">
      <c r="I3" s="3"/>
    </row>
    <row r="7" spans="1:9">
      <c r="A7" s="419" t="s">
        <v>16</v>
      </c>
      <c r="B7" s="399" t="s">
        <v>17</v>
      </c>
      <c r="C7" s="418"/>
      <c r="D7" s="85"/>
      <c r="E7" s="418" t="s">
        <v>3</v>
      </c>
      <c r="F7" s="394"/>
    </row>
    <row r="8" spans="1:9">
      <c r="A8" s="420"/>
      <c r="B8" s="323" t="s">
        <v>13</v>
      </c>
      <c r="C8" s="322" t="s">
        <v>12</v>
      </c>
      <c r="D8" s="86"/>
      <c r="E8" s="323" t="s">
        <v>13</v>
      </c>
      <c r="F8" s="322" t="s">
        <v>12</v>
      </c>
    </row>
    <row r="9" spans="1:9">
      <c r="A9" s="61">
        <v>2017</v>
      </c>
      <c r="B9" s="78">
        <v>743</v>
      </c>
      <c r="C9" s="79">
        <v>1109</v>
      </c>
      <c r="D9" s="84"/>
      <c r="E9" s="78">
        <v>40</v>
      </c>
      <c r="F9" s="79">
        <v>60</v>
      </c>
    </row>
    <row r="10" spans="1:9">
      <c r="A10" s="61">
        <v>2018</v>
      </c>
      <c r="B10" s="78">
        <v>768</v>
      </c>
      <c r="C10" s="79">
        <v>1225</v>
      </c>
      <c r="D10" s="60"/>
      <c r="E10" s="78">
        <v>39</v>
      </c>
      <c r="F10" s="79">
        <v>61</v>
      </c>
    </row>
    <row r="11" spans="1:9">
      <c r="A11" s="61">
        <v>2019</v>
      </c>
      <c r="B11" s="78">
        <v>807</v>
      </c>
      <c r="C11" s="79">
        <v>1312</v>
      </c>
      <c r="E11" s="78">
        <v>38</v>
      </c>
      <c r="F11" s="79">
        <v>62</v>
      </c>
    </row>
    <row r="12" spans="1:9">
      <c r="A12" s="61">
        <v>2020</v>
      </c>
      <c r="B12" s="78">
        <v>870</v>
      </c>
      <c r="C12" s="79">
        <v>1450</v>
      </c>
      <c r="E12" s="78">
        <v>37.5</v>
      </c>
      <c r="F12" s="79">
        <v>62.5</v>
      </c>
    </row>
    <row r="13" spans="1:9">
      <c r="A13" s="61">
        <v>2021</v>
      </c>
      <c r="B13" s="78">
        <v>797</v>
      </c>
      <c r="C13" s="79">
        <v>1323</v>
      </c>
      <c r="E13" s="78">
        <v>37.6</v>
      </c>
      <c r="F13" s="79">
        <v>62.4</v>
      </c>
    </row>
    <row r="14" spans="1:9">
      <c r="A14" s="63">
        <v>2022</v>
      </c>
      <c r="B14" s="77">
        <v>686</v>
      </c>
      <c r="C14" s="11">
        <v>1160</v>
      </c>
      <c r="D14" s="2"/>
      <c r="E14" s="77">
        <v>37.200000000000003</v>
      </c>
      <c r="F14" s="11">
        <v>62.8</v>
      </c>
    </row>
    <row r="16" spans="1:9">
      <c r="A16" t="s">
        <v>22</v>
      </c>
    </row>
    <row r="20" spans="1:19" ht="15">
      <c r="I20" s="30" t="s">
        <v>22</v>
      </c>
    </row>
    <row r="21" spans="1:19" ht="15">
      <c r="I21" s="30"/>
    </row>
    <row r="22" spans="1:19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</row>
    <row r="25" spans="1:19">
      <c r="I25" s="3" t="s">
        <v>132</v>
      </c>
    </row>
    <row r="26" spans="1:19">
      <c r="A26" s="421" t="s">
        <v>26</v>
      </c>
      <c r="B26" s="393" t="s">
        <v>23</v>
      </c>
      <c r="C26" s="418"/>
      <c r="D26" s="85"/>
      <c r="E26" s="418" t="s">
        <v>3</v>
      </c>
      <c r="F26" s="394"/>
    </row>
    <row r="27" spans="1:19">
      <c r="A27" s="422"/>
      <c r="B27" s="326" t="s">
        <v>24</v>
      </c>
      <c r="C27" s="325" t="s">
        <v>25</v>
      </c>
      <c r="D27" s="86"/>
      <c r="E27" s="325" t="s">
        <v>24</v>
      </c>
      <c r="F27" s="324" t="s">
        <v>25</v>
      </c>
    </row>
    <row r="28" spans="1:19">
      <c r="A28" s="82">
        <v>2017</v>
      </c>
      <c r="B28" s="80">
        <v>743</v>
      </c>
      <c r="C28" s="83">
        <v>1109</v>
      </c>
      <c r="D28" s="84"/>
      <c r="E28" s="83">
        <v>40</v>
      </c>
      <c r="F28" s="81">
        <v>60</v>
      </c>
    </row>
    <row r="29" spans="1:19">
      <c r="A29" s="61">
        <v>2018</v>
      </c>
      <c r="B29" s="78">
        <v>768</v>
      </c>
      <c r="C29" s="60">
        <v>1225</v>
      </c>
      <c r="D29" s="84"/>
      <c r="E29" s="60">
        <v>39</v>
      </c>
      <c r="F29" s="79">
        <v>61</v>
      </c>
    </row>
    <row r="30" spans="1:19">
      <c r="A30" s="61">
        <v>2019</v>
      </c>
      <c r="B30" s="78">
        <v>807</v>
      </c>
      <c r="C30" s="60">
        <v>1312</v>
      </c>
      <c r="D30" s="87"/>
      <c r="E30" s="60">
        <v>38</v>
      </c>
      <c r="F30" s="79">
        <v>62</v>
      </c>
    </row>
    <row r="31" spans="1:19">
      <c r="A31" s="61">
        <v>2020</v>
      </c>
      <c r="B31" s="78">
        <v>870</v>
      </c>
      <c r="C31" s="79">
        <v>1450</v>
      </c>
      <c r="E31" s="78">
        <v>37.5</v>
      </c>
      <c r="F31" s="79">
        <v>62.5</v>
      </c>
    </row>
    <row r="32" spans="1:19">
      <c r="A32" s="61">
        <v>2021</v>
      </c>
      <c r="B32" s="78">
        <v>797</v>
      </c>
      <c r="C32" s="79">
        <v>1323</v>
      </c>
      <c r="E32" s="78">
        <v>37.6</v>
      </c>
      <c r="F32" s="79">
        <v>62.4</v>
      </c>
    </row>
    <row r="33" spans="1:28">
      <c r="A33" s="63">
        <v>2022</v>
      </c>
      <c r="B33" s="77">
        <v>686</v>
      </c>
      <c r="C33" s="11">
        <v>1160</v>
      </c>
      <c r="D33" s="2"/>
      <c r="E33" s="77">
        <v>37.200000000000003</v>
      </c>
      <c r="F33" s="11">
        <v>62.8</v>
      </c>
    </row>
    <row r="35" spans="1:28">
      <c r="A35" s="8" t="s">
        <v>72</v>
      </c>
    </row>
    <row r="42" spans="1:28">
      <c r="A42" s="3"/>
    </row>
    <row r="44" spans="1:28" ht="15">
      <c r="I44" s="33" t="s">
        <v>72</v>
      </c>
      <c r="J44" s="30"/>
      <c r="K44" s="30"/>
      <c r="L44" s="30"/>
    </row>
    <row r="48" spans="1:28" ht="15">
      <c r="T48" s="212"/>
      <c r="U48" s="212"/>
      <c r="V48" s="212"/>
      <c r="W48" s="212"/>
      <c r="X48" s="212"/>
      <c r="Y48" s="212"/>
      <c r="Z48" s="212"/>
      <c r="AA48" s="9"/>
      <c r="AB48" s="9"/>
    </row>
  </sheetData>
  <mergeCells count="6">
    <mergeCell ref="B7:C7"/>
    <mergeCell ref="E7:F7"/>
    <mergeCell ref="B26:C26"/>
    <mergeCell ref="E26:F26"/>
    <mergeCell ref="A7:A8"/>
    <mergeCell ref="A26:A27"/>
  </mergeCells>
  <phoneticPr fontId="6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56"/>
  <sheetViews>
    <sheetView zoomScaleNormal="100" workbookViewId="0">
      <selection activeCell="C16" sqref="C16"/>
    </sheetView>
  </sheetViews>
  <sheetFormatPr defaultColWidth="9.140625" defaultRowHeight="12.75"/>
  <cols>
    <col min="1" max="1" width="4.140625" style="9" customWidth="1"/>
    <col min="2" max="2" width="10.5703125" style="9" customWidth="1"/>
    <col min="3" max="8" width="9.140625" style="9"/>
    <col min="9" max="9" width="14" style="9" customWidth="1"/>
    <col min="10" max="10" width="9.140625" style="9"/>
    <col min="11" max="11" width="9.85546875" style="9" customWidth="1"/>
    <col min="12" max="16384" width="9.140625" style="9"/>
  </cols>
  <sheetData>
    <row r="2" spans="2:13" ht="25.5" customHeight="1">
      <c r="B2" s="1" t="s">
        <v>227</v>
      </c>
    </row>
    <row r="3" spans="2:13" ht="25.5" customHeight="1">
      <c r="B3" s="1"/>
    </row>
    <row r="4" spans="2:13">
      <c r="B4" s="149"/>
      <c r="C4" s="329">
        <v>2022</v>
      </c>
    </row>
    <row r="5" spans="2:13">
      <c r="B5" s="327" t="s">
        <v>1</v>
      </c>
      <c r="C5" s="261">
        <v>4.0999999999999996</v>
      </c>
    </row>
    <row r="6" spans="2:13">
      <c r="B6" s="328" t="s">
        <v>0</v>
      </c>
      <c r="C6" s="262">
        <v>5.9</v>
      </c>
    </row>
    <row r="7" spans="2:13">
      <c r="B7" s="1"/>
      <c r="C7" s="106"/>
      <c r="D7" s="106"/>
      <c r="E7" s="106"/>
      <c r="H7" s="152"/>
    </row>
    <row r="8" spans="2:13">
      <c r="C8" s="218"/>
      <c r="D8" s="218"/>
      <c r="E8" s="218"/>
      <c r="F8" s="108"/>
      <c r="G8" s="108"/>
      <c r="H8" s="179"/>
      <c r="I8" s="108"/>
      <c r="J8" s="108"/>
      <c r="K8" s="108"/>
      <c r="L8" s="108"/>
      <c r="M8" s="108"/>
    </row>
    <row r="23" spans="2:14">
      <c r="H23" s="9" t="s">
        <v>67</v>
      </c>
    </row>
    <row r="29" spans="2:14">
      <c r="B29" s="219"/>
      <c r="C29" s="219"/>
      <c r="D29" s="219"/>
      <c r="E29" s="219"/>
      <c r="F29" s="219"/>
      <c r="G29" s="219"/>
      <c r="H29" s="219"/>
      <c r="I29" s="219"/>
      <c r="J29" s="107"/>
      <c r="K29" s="107"/>
      <c r="L29" s="107"/>
      <c r="M29" s="107"/>
      <c r="N29" s="107"/>
    </row>
    <row r="30" spans="2:14" ht="24" customHeight="1">
      <c r="B30" s="1" t="s">
        <v>168</v>
      </c>
      <c r="C30" s="1"/>
      <c r="D30" s="1"/>
      <c r="E30" s="1"/>
      <c r="F30" s="1"/>
      <c r="G30" s="1"/>
      <c r="H30" s="1"/>
      <c r="I30" s="1"/>
    </row>
    <row r="31" spans="2:14" ht="24" customHeight="1"/>
    <row r="32" spans="2:14">
      <c r="B32" s="149"/>
      <c r="C32" s="329">
        <v>2022</v>
      </c>
    </row>
    <row r="33" spans="2:9">
      <c r="B33" s="327" t="s">
        <v>27</v>
      </c>
      <c r="C33" s="150">
        <v>4.0999999999999996</v>
      </c>
    </row>
    <row r="34" spans="2:9">
      <c r="B34" s="328" t="s">
        <v>28</v>
      </c>
      <c r="C34" s="151">
        <v>5.9</v>
      </c>
    </row>
    <row r="36" spans="2:9">
      <c r="B36" s="1"/>
    </row>
    <row r="37" spans="2:9">
      <c r="C37" s="108"/>
      <c r="D37" s="108"/>
      <c r="E37" s="108"/>
      <c r="F37" s="108"/>
      <c r="G37" s="108"/>
      <c r="H37" s="108"/>
      <c r="I37" s="108"/>
    </row>
    <row r="53" spans="8:25">
      <c r="H53" s="9" t="s">
        <v>68</v>
      </c>
    </row>
    <row r="56" spans="8:25" ht="15">
      <c r="Q56" s="235"/>
      <c r="R56" s="235"/>
      <c r="S56" s="235"/>
      <c r="T56" s="235"/>
      <c r="U56" s="235"/>
      <c r="V56" s="235"/>
      <c r="W56" s="235"/>
      <c r="X56" s="236"/>
      <c r="Y56" s="236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3"/>
  <sheetViews>
    <sheetView workbookViewId="0">
      <selection activeCell="E16" sqref="E16"/>
    </sheetView>
  </sheetViews>
  <sheetFormatPr defaultRowHeight="15"/>
  <cols>
    <col min="1" max="1" width="9.140625" style="228"/>
    <col min="2" max="2" width="10.85546875" style="228" customWidth="1"/>
    <col min="3" max="3" width="10" style="228" customWidth="1"/>
    <col min="4" max="4" width="12.28515625" style="228" customWidth="1"/>
    <col min="5" max="5" width="12.42578125" style="228" customWidth="1"/>
    <col min="6" max="6" width="12.7109375" style="228" customWidth="1"/>
    <col min="7" max="7" width="13.42578125" style="228" customWidth="1"/>
    <col min="8" max="8" width="14.140625" style="228" customWidth="1"/>
    <col min="9" max="9" width="13.5703125" style="228" customWidth="1"/>
    <col min="10" max="16384" width="9.140625" style="228"/>
  </cols>
  <sheetData>
    <row r="3" spans="2:20">
      <c r="B3" s="239" t="s">
        <v>171</v>
      </c>
      <c r="C3" s="239"/>
      <c r="D3" s="239"/>
      <c r="E3" s="239"/>
      <c r="F3" s="239"/>
      <c r="G3" s="239"/>
      <c r="H3" s="239"/>
      <c r="I3" s="239"/>
      <c r="L3" s="229"/>
      <c r="M3" s="229" t="s">
        <v>172</v>
      </c>
      <c r="N3" s="229"/>
      <c r="O3" s="229"/>
      <c r="P3" s="229"/>
      <c r="Q3" s="229"/>
      <c r="R3" s="229"/>
      <c r="S3" s="229"/>
      <c r="T3" s="229"/>
    </row>
    <row r="4" spans="2:20" ht="61.5" customHeight="1">
      <c r="B4" s="240"/>
      <c r="C4" s="271" t="s">
        <v>173</v>
      </c>
      <c r="D4" s="271" t="s">
        <v>174</v>
      </c>
      <c r="E4" s="271" t="s">
        <v>175</v>
      </c>
      <c r="F4" s="271" t="s">
        <v>176</v>
      </c>
      <c r="G4" s="271" t="s">
        <v>177</v>
      </c>
      <c r="H4" s="271" t="s">
        <v>178</v>
      </c>
      <c r="I4" s="271" t="s">
        <v>179</v>
      </c>
    </row>
    <row r="5" spans="2:20">
      <c r="B5" s="272" t="s">
        <v>1</v>
      </c>
      <c r="C5" s="241">
        <v>71.605944474309396</v>
      </c>
      <c r="D5" s="241">
        <v>68.753815819763204</v>
      </c>
      <c r="E5" s="241">
        <v>55.526732190467165</v>
      </c>
      <c r="F5" s="241">
        <v>47.037098827590448</v>
      </c>
      <c r="G5" s="241">
        <v>54.014462761875969</v>
      </c>
      <c r="H5" s="241">
        <v>56.099170720209145</v>
      </c>
      <c r="I5" s="241">
        <v>50.638091885231475</v>
      </c>
    </row>
    <row r="6" spans="2:20">
      <c r="B6" s="273" t="s">
        <v>0</v>
      </c>
      <c r="C6" s="241">
        <v>28.394055525690604</v>
      </c>
      <c r="D6" s="241">
        <v>31.246184180236806</v>
      </c>
      <c r="E6" s="241">
        <v>44.473267809532835</v>
      </c>
      <c r="F6" s="241">
        <v>52.962901172409552</v>
      </c>
      <c r="G6" s="241">
        <v>45.985537238124024</v>
      </c>
      <c r="H6" s="241">
        <v>43.900829279790862</v>
      </c>
      <c r="I6" s="241">
        <v>49.361908114768525</v>
      </c>
    </row>
    <row r="7" spans="2:20">
      <c r="C7" s="242"/>
      <c r="D7" s="242"/>
      <c r="E7" s="242"/>
      <c r="F7" s="242"/>
      <c r="G7" s="242"/>
      <c r="H7" s="242"/>
      <c r="I7" s="242"/>
    </row>
    <row r="9" spans="2:20">
      <c r="B9" s="243"/>
      <c r="C9" s="243"/>
      <c r="D9" s="243"/>
      <c r="E9" s="243"/>
      <c r="F9" s="243"/>
      <c r="G9" s="243"/>
      <c r="H9" s="244"/>
    </row>
    <row r="20" spans="1:18">
      <c r="L20" s="270" t="s">
        <v>192</v>
      </c>
    </row>
    <row r="23" spans="1:18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</row>
    <row r="26" spans="1:18" ht="26.25" customHeight="1">
      <c r="B26" s="228" t="s">
        <v>180</v>
      </c>
    </row>
    <row r="27" spans="1:18" ht="34.5">
      <c r="C27" s="245"/>
      <c r="D27" s="278" t="s">
        <v>181</v>
      </c>
      <c r="E27" s="279" t="s">
        <v>182</v>
      </c>
      <c r="F27" s="279" t="s">
        <v>183</v>
      </c>
      <c r="G27" s="279" t="s">
        <v>184</v>
      </c>
      <c r="H27" s="280" t="s">
        <v>185</v>
      </c>
      <c r="I27" s="280" t="s">
        <v>186</v>
      </c>
      <c r="J27" s="278" t="s">
        <v>187</v>
      </c>
    </row>
    <row r="28" spans="1:18">
      <c r="C28" s="272" t="s">
        <v>27</v>
      </c>
      <c r="D28" s="246">
        <v>71.605944474309396</v>
      </c>
      <c r="E28" s="246">
        <v>68.753815819763204</v>
      </c>
      <c r="F28" s="246">
        <v>55.526732190467165</v>
      </c>
      <c r="G28" s="246">
        <v>47.037098827590448</v>
      </c>
      <c r="H28" s="246">
        <v>54.014462761875969</v>
      </c>
      <c r="I28" s="246">
        <v>56.099170720209145</v>
      </c>
      <c r="J28" s="246">
        <v>50.638091885231475</v>
      </c>
    </row>
    <row r="29" spans="1:18">
      <c r="C29" s="277" t="s">
        <v>28</v>
      </c>
      <c r="D29" s="246">
        <v>28.394055525690604</v>
      </c>
      <c r="E29" s="246">
        <v>31.246184180236806</v>
      </c>
      <c r="F29" s="246">
        <v>44.473267809532835</v>
      </c>
      <c r="G29" s="246">
        <v>52.962901172409552</v>
      </c>
      <c r="H29" s="246">
        <v>45.985537238124024</v>
      </c>
      <c r="I29" s="246">
        <v>43.900829279790862</v>
      </c>
      <c r="J29" s="246">
        <v>49.361908114768525</v>
      </c>
    </row>
    <row r="32" spans="1:18">
      <c r="L32" s="229" t="s">
        <v>188</v>
      </c>
      <c r="M32" s="229"/>
      <c r="N32" s="229"/>
      <c r="O32" s="229"/>
      <c r="P32" s="229"/>
      <c r="Q32" s="229"/>
      <c r="R32" s="229"/>
    </row>
    <row r="33" spans="2:7">
      <c r="B33" s="248"/>
      <c r="C33" s="248"/>
      <c r="D33" s="248"/>
      <c r="E33" s="248"/>
      <c r="F33" s="248"/>
      <c r="G33" s="248"/>
    </row>
    <row r="53" spans="12:12">
      <c r="L53" s="270" t="s">
        <v>220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D46"/>
  <sheetViews>
    <sheetView zoomScaleNormal="100" workbookViewId="0">
      <selection activeCell="C10" sqref="C10"/>
    </sheetView>
  </sheetViews>
  <sheetFormatPr defaultRowHeight="12.75"/>
  <cols>
    <col min="1" max="1" width="6.140625" customWidth="1"/>
    <col min="3" max="3" width="15.42578125" customWidth="1"/>
    <col min="4" max="4" width="16.5703125" customWidth="1"/>
    <col min="5" max="5" width="16" customWidth="1"/>
    <col min="6" max="6" width="13.140625" customWidth="1"/>
  </cols>
  <sheetData>
    <row r="2" spans="2:28" ht="34.5" customHeight="1">
      <c r="B2" s="128" t="s">
        <v>169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9"/>
      <c r="N2" s="9"/>
      <c r="O2" s="9"/>
      <c r="P2" s="9"/>
      <c r="V2" s="190"/>
    </row>
    <row r="4" spans="2:28">
      <c r="B4" s="423">
        <v>2022</v>
      </c>
      <c r="C4" s="423"/>
      <c r="D4" s="423"/>
      <c r="E4" s="423"/>
    </row>
    <row r="5" spans="2:28">
      <c r="B5" s="149"/>
      <c r="C5" s="330" t="s">
        <v>1</v>
      </c>
      <c r="D5" s="330" t="s">
        <v>0</v>
      </c>
      <c r="E5" s="329" t="s">
        <v>2</v>
      </c>
      <c r="W5" s="88"/>
      <c r="X5" s="88"/>
    </row>
    <row r="6" spans="2:28">
      <c r="B6" s="331" t="s">
        <v>148</v>
      </c>
      <c r="C6" s="149">
        <v>73.2</v>
      </c>
      <c r="D6" s="149">
        <v>61.9</v>
      </c>
      <c r="E6" s="149">
        <v>67.400000000000006</v>
      </c>
      <c r="X6" s="191"/>
    </row>
    <row r="7" spans="2:28">
      <c r="B7" s="331" t="s">
        <v>149</v>
      </c>
      <c r="C7" s="149">
        <v>5.9</v>
      </c>
      <c r="D7" s="263">
        <v>4.4000000000000004</v>
      </c>
      <c r="E7" s="149">
        <v>5.2</v>
      </c>
    </row>
    <row r="8" spans="2:28">
      <c r="V8" s="88"/>
    </row>
    <row r="12" spans="2:28" ht="25.5">
      <c r="AB12" s="269"/>
    </row>
    <row r="19" spans="1:30" ht="27" customHeight="1">
      <c r="C19" s="268" t="s">
        <v>218</v>
      </c>
      <c r="D19" s="268" t="s">
        <v>150</v>
      </c>
    </row>
    <row r="20" spans="1:30" ht="70.5" customHeight="1">
      <c r="K20" t="s">
        <v>67</v>
      </c>
    </row>
    <row r="21" spans="1:30" ht="39" customHeight="1"/>
    <row r="22" spans="1:30" ht="36" customHeight="1"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</row>
    <row r="23" spans="1:30" ht="14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</row>
    <row r="24" spans="1:30" ht="15">
      <c r="B24" s="237" t="s">
        <v>170</v>
      </c>
      <c r="C24" s="220"/>
      <c r="D24" s="220"/>
      <c r="E24" s="220"/>
      <c r="F24" s="220"/>
      <c r="G24" s="220"/>
      <c r="H24" s="220"/>
      <c r="I24" s="220"/>
      <c r="J24" s="220"/>
      <c r="K24" s="220"/>
      <c r="L24" s="109"/>
      <c r="M24" s="9"/>
      <c r="N24" s="9"/>
      <c r="O24" s="9"/>
    </row>
    <row r="27" spans="1:30">
      <c r="A27" s="9"/>
      <c r="B27" s="423">
        <v>2022</v>
      </c>
      <c r="C27" s="423"/>
      <c r="D27" s="423"/>
      <c r="E27" s="423"/>
    </row>
    <row r="28" spans="1:30">
      <c r="A28" s="9"/>
      <c r="B28" s="149"/>
      <c r="C28" s="330" t="s">
        <v>27</v>
      </c>
      <c r="D28" s="330" t="s">
        <v>28</v>
      </c>
      <c r="E28" s="331" t="s">
        <v>31</v>
      </c>
    </row>
    <row r="29" spans="1:30">
      <c r="A29" s="9"/>
      <c r="B29" s="331" t="s">
        <v>148</v>
      </c>
      <c r="C29" s="149">
        <v>73.2</v>
      </c>
      <c r="D29" s="149">
        <v>61.9</v>
      </c>
      <c r="E29" s="149">
        <v>67.400000000000006</v>
      </c>
    </row>
    <row r="30" spans="1:30">
      <c r="A30" s="9"/>
      <c r="B30" s="331" t="s">
        <v>149</v>
      </c>
      <c r="C30" s="149">
        <v>5.9</v>
      </c>
      <c r="D30" s="149">
        <v>4.4000000000000004</v>
      </c>
      <c r="E30" s="149">
        <v>5.2</v>
      </c>
    </row>
    <row r="35" spans="3:29" ht="25.5">
      <c r="AC35" s="269"/>
    </row>
    <row r="44" spans="3:29" ht="20.25" customHeight="1">
      <c r="C44" s="268" t="s">
        <v>219</v>
      </c>
      <c r="D44" s="268" t="s">
        <v>150</v>
      </c>
    </row>
    <row r="46" spans="3:29">
      <c r="K46" t="s">
        <v>68</v>
      </c>
    </row>
  </sheetData>
  <mergeCells count="2">
    <mergeCell ref="B4:E4"/>
    <mergeCell ref="B27:E27"/>
  </mergeCells>
  <pageMargins left="0.7" right="0.7" top="0.75" bottom="0.75" header="0.3" footer="0.3"/>
  <pageSetup paperSize="9" orientation="portrait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X44"/>
  <sheetViews>
    <sheetView workbookViewId="0">
      <selection activeCell="A13" sqref="A13"/>
    </sheetView>
  </sheetViews>
  <sheetFormatPr defaultRowHeight="12.75"/>
  <cols>
    <col min="1" max="1" width="7.28515625" customWidth="1"/>
    <col min="4" max="4" width="10" bestFit="1" customWidth="1"/>
    <col min="5" max="5" width="12.85546875" customWidth="1"/>
  </cols>
  <sheetData>
    <row r="2" spans="2:14">
      <c r="B2" s="238" t="s">
        <v>228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9"/>
    </row>
    <row r="5" spans="2:14" ht="13.5" customHeight="1">
      <c r="B5" s="264"/>
      <c r="C5" s="332" t="s">
        <v>1</v>
      </c>
      <c r="D5" s="332" t="s">
        <v>0</v>
      </c>
      <c r="E5" s="329" t="s">
        <v>2</v>
      </c>
    </row>
    <row r="6" spans="2:14">
      <c r="B6" s="333">
        <v>2022</v>
      </c>
      <c r="C6" s="265">
        <v>12.6</v>
      </c>
      <c r="D6" s="265">
        <v>13.4</v>
      </c>
      <c r="E6" s="266">
        <v>13</v>
      </c>
    </row>
    <row r="8" spans="2:14">
      <c r="B8" s="9"/>
    </row>
    <row r="21" spans="1:24" ht="14.25">
      <c r="D21" s="268" t="s">
        <v>218</v>
      </c>
      <c r="E21" s="268" t="s">
        <v>151</v>
      </c>
      <c r="M21" t="s">
        <v>229</v>
      </c>
    </row>
    <row r="22" spans="1:24">
      <c r="M22" t="s">
        <v>67</v>
      </c>
    </row>
    <row r="24" spans="1:24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</row>
    <row r="25" spans="1:24">
      <c r="B25" s="3"/>
      <c r="C25" s="3"/>
      <c r="D25" s="3"/>
      <c r="E25" s="3"/>
      <c r="F25" s="3"/>
      <c r="G25" s="3"/>
      <c r="H25" s="3"/>
      <c r="I25" s="3"/>
    </row>
    <row r="26" spans="1:24">
      <c r="B26" s="238" t="s">
        <v>230</v>
      </c>
      <c r="C26" s="1"/>
      <c r="D26" s="1"/>
      <c r="E26" s="1"/>
      <c r="F26" s="1"/>
      <c r="G26" s="1"/>
      <c r="H26" s="1"/>
      <c r="I26" s="1"/>
      <c r="J26" s="9"/>
    </row>
    <row r="27" spans="1:24">
      <c r="B27" s="9"/>
      <c r="C27" s="9"/>
      <c r="D27" s="9"/>
      <c r="E27" s="9"/>
      <c r="F27" s="9"/>
      <c r="G27" s="9"/>
      <c r="H27" s="9"/>
      <c r="I27" s="9"/>
      <c r="J27" s="9"/>
    </row>
    <row r="31" spans="1:24">
      <c r="B31" s="264"/>
      <c r="C31" s="332" t="s">
        <v>27</v>
      </c>
      <c r="D31" s="332" t="s">
        <v>28</v>
      </c>
      <c r="E31" s="329" t="s">
        <v>31</v>
      </c>
    </row>
    <row r="32" spans="1:24">
      <c r="B32" s="333">
        <v>2022</v>
      </c>
      <c r="C32" s="265">
        <v>12.6</v>
      </c>
      <c r="D32" s="265">
        <v>13.4</v>
      </c>
      <c r="E32" s="266">
        <v>13</v>
      </c>
    </row>
    <row r="34" spans="2:13">
      <c r="B34" s="9"/>
    </row>
    <row r="41" spans="2:13" ht="14.25">
      <c r="D41" s="268" t="s">
        <v>219</v>
      </c>
      <c r="E41" s="268" t="s">
        <v>151</v>
      </c>
    </row>
    <row r="43" spans="2:13">
      <c r="M43" t="s">
        <v>231</v>
      </c>
    </row>
    <row r="44" spans="2:13">
      <c r="M44" t="s">
        <v>68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U41"/>
  <sheetViews>
    <sheetView workbookViewId="0">
      <selection activeCell="B8" sqref="B8"/>
    </sheetView>
  </sheetViews>
  <sheetFormatPr defaultRowHeight="15"/>
  <cols>
    <col min="1" max="4" width="9.140625" style="228"/>
    <col min="5" max="5" width="15.28515625" style="228" customWidth="1"/>
    <col min="6" max="6" width="31.140625" style="228" customWidth="1"/>
    <col min="7" max="7" width="12.5703125" style="228" customWidth="1"/>
    <col min="8" max="9" width="12.7109375" style="228" customWidth="1"/>
    <col min="10" max="16384" width="9.140625" style="228"/>
  </cols>
  <sheetData>
    <row r="3" spans="5:18">
      <c r="J3" s="229" t="s">
        <v>212</v>
      </c>
      <c r="K3" s="229"/>
      <c r="L3" s="229"/>
      <c r="M3" s="229"/>
      <c r="N3" s="229"/>
      <c r="O3" s="229"/>
      <c r="P3" s="229"/>
      <c r="Q3" s="229"/>
      <c r="R3" s="229"/>
    </row>
    <row r="9" spans="5:18">
      <c r="E9" s="230"/>
    </row>
    <row r="11" spans="5:18" ht="15.75" thickBot="1">
      <c r="E11" s="428"/>
      <c r="F11" s="429"/>
      <c r="G11" s="334" t="s">
        <v>158</v>
      </c>
      <c r="H11" s="335" t="s">
        <v>159</v>
      </c>
    </row>
    <row r="12" spans="5:18" ht="28.5" customHeight="1" thickBot="1">
      <c r="E12" s="430" t="s">
        <v>160</v>
      </c>
      <c r="F12" s="431"/>
      <c r="G12" s="336">
        <v>21.3</v>
      </c>
      <c r="H12" s="337">
        <v>18.399999999999999</v>
      </c>
    </row>
    <row r="13" spans="5:18" ht="24" customHeight="1" thickBot="1">
      <c r="E13" s="424" t="s">
        <v>161</v>
      </c>
      <c r="F13" s="425"/>
      <c r="G13" s="336">
        <v>4.3</v>
      </c>
      <c r="H13" s="337">
        <v>3.1</v>
      </c>
    </row>
    <row r="14" spans="5:18" ht="23.25" customHeight="1">
      <c r="E14" s="426" t="s">
        <v>162</v>
      </c>
      <c r="F14" s="427"/>
      <c r="G14" s="338">
        <v>18.8</v>
      </c>
      <c r="H14" s="339">
        <v>16</v>
      </c>
    </row>
    <row r="15" spans="5:18">
      <c r="E15" s="231"/>
    </row>
    <row r="18" spans="5:21">
      <c r="J18" s="257" t="s">
        <v>216</v>
      </c>
    </row>
    <row r="20" spans="5:21"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</row>
    <row r="23" spans="5:21">
      <c r="E23" s="233"/>
      <c r="F23" s="233"/>
      <c r="G23" s="233"/>
    </row>
    <row r="25" spans="5:21" ht="15.75" customHeight="1" thickBot="1">
      <c r="E25" s="428"/>
      <c r="F25" s="429"/>
      <c r="G25" s="334" t="s">
        <v>163</v>
      </c>
      <c r="H25" s="335" t="s">
        <v>164</v>
      </c>
      <c r="J25" s="229" t="s">
        <v>213</v>
      </c>
    </row>
    <row r="26" spans="5:21" ht="23.25" customHeight="1" thickBot="1">
      <c r="E26" s="430" t="s">
        <v>165</v>
      </c>
      <c r="F26" s="431"/>
      <c r="G26" s="336">
        <v>21.3</v>
      </c>
      <c r="H26" s="337">
        <v>18.399999999999999</v>
      </c>
    </row>
    <row r="27" spans="5:21" ht="24" customHeight="1" thickBot="1">
      <c r="E27" s="424" t="s">
        <v>166</v>
      </c>
      <c r="F27" s="425"/>
      <c r="G27" s="336">
        <v>4.3</v>
      </c>
      <c r="H27" s="337">
        <v>3.1</v>
      </c>
    </row>
    <row r="28" spans="5:21" ht="22.5" customHeight="1">
      <c r="E28" s="426" t="s">
        <v>167</v>
      </c>
      <c r="F28" s="427"/>
      <c r="G28" s="338">
        <v>18.8</v>
      </c>
      <c r="H28" s="339">
        <v>16</v>
      </c>
    </row>
    <row r="29" spans="5:21">
      <c r="E29" s="234"/>
    </row>
    <row r="41" spans="10:10">
      <c r="J41" s="257" t="s">
        <v>217</v>
      </c>
    </row>
  </sheetData>
  <mergeCells count="8">
    <mergeCell ref="E27:F27"/>
    <mergeCell ref="E28:F28"/>
    <mergeCell ref="E11:F11"/>
    <mergeCell ref="E12:F12"/>
    <mergeCell ref="E13:F13"/>
    <mergeCell ref="E14:F14"/>
    <mergeCell ref="E25:F25"/>
    <mergeCell ref="E26:F26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3"/>
  <sheetViews>
    <sheetView workbookViewId="0">
      <selection activeCell="K12" sqref="K12"/>
    </sheetView>
  </sheetViews>
  <sheetFormatPr defaultColWidth="9.140625" defaultRowHeight="12.75"/>
  <cols>
    <col min="1" max="1" width="14" style="9" customWidth="1"/>
    <col min="2" max="3" width="11.5703125" style="9" customWidth="1"/>
    <col min="4" max="4" width="1.85546875" style="9" customWidth="1"/>
    <col min="5" max="6" width="12" style="9" customWidth="1"/>
    <col min="7" max="7" width="16.7109375" style="9" customWidth="1"/>
    <col min="8" max="8" width="9.5703125" style="9" bestFit="1" customWidth="1"/>
    <col min="9" max="16384" width="9.140625" style="9"/>
  </cols>
  <sheetData>
    <row r="2" spans="1:8">
      <c r="A2" s="25" t="s">
        <v>147</v>
      </c>
      <c r="B2" s="25"/>
      <c r="C2" s="25"/>
      <c r="D2" s="25"/>
      <c r="E2" s="25"/>
      <c r="F2" s="25"/>
      <c r="G2" s="25"/>
    </row>
    <row r="4" spans="1:8">
      <c r="A4" s="369" t="s">
        <v>16</v>
      </c>
      <c r="B4" s="432" t="s">
        <v>17</v>
      </c>
      <c r="C4" s="432"/>
      <c r="D4" s="48"/>
      <c r="E4" s="432" t="s">
        <v>3</v>
      </c>
      <c r="F4" s="432"/>
      <c r="G4" s="47"/>
    </row>
    <row r="5" spans="1:8" ht="19.5" customHeight="1">
      <c r="A5" s="433"/>
      <c r="B5" s="340" t="s">
        <v>8</v>
      </c>
      <c r="C5" s="341" t="s">
        <v>9</v>
      </c>
      <c r="D5" s="49"/>
      <c r="E5" s="340" t="s">
        <v>8</v>
      </c>
      <c r="F5" s="341" t="s">
        <v>9</v>
      </c>
      <c r="G5" s="47"/>
    </row>
    <row r="6" spans="1:8">
      <c r="A6" s="99">
        <v>2017</v>
      </c>
      <c r="B6" s="99">
        <v>144871</v>
      </c>
      <c r="C6" s="99">
        <v>111301</v>
      </c>
      <c r="D6" s="99"/>
      <c r="E6" s="195">
        <v>56.6</v>
      </c>
      <c r="F6" s="195">
        <v>43.4</v>
      </c>
      <c r="H6" s="153"/>
    </row>
    <row r="7" spans="1:8">
      <c r="A7" s="99">
        <v>2018</v>
      </c>
      <c r="B7" s="99">
        <v>141679</v>
      </c>
      <c r="C7" s="99">
        <v>108092</v>
      </c>
      <c r="D7" s="99"/>
      <c r="E7" s="195">
        <v>56.7</v>
      </c>
      <c r="F7" s="195">
        <v>43.3</v>
      </c>
    </row>
    <row r="8" spans="1:8">
      <c r="A8" s="99">
        <v>2019</v>
      </c>
      <c r="B8" s="154">
        <v>137910</v>
      </c>
      <c r="C8" s="154">
        <v>104058</v>
      </c>
      <c r="D8" s="154"/>
      <c r="E8" s="210">
        <v>57</v>
      </c>
      <c r="F8" s="181">
        <v>43</v>
      </c>
    </row>
    <row r="9" spans="1:8">
      <c r="A9" s="99">
        <v>2020</v>
      </c>
      <c r="B9" s="99">
        <v>139427</v>
      </c>
      <c r="C9" s="99">
        <v>103123</v>
      </c>
      <c r="D9" s="99"/>
      <c r="E9" s="195">
        <f>B9/242550*100</f>
        <v>57.483817769532052</v>
      </c>
      <c r="F9" s="195">
        <f>C9/242550*100</f>
        <v>42.516182230467948</v>
      </c>
    </row>
    <row r="10" spans="1:8">
      <c r="A10" s="99">
        <v>2021</v>
      </c>
      <c r="B10" s="99">
        <v>141371</v>
      </c>
      <c r="C10" s="99">
        <v>102581</v>
      </c>
      <c r="D10" s="99"/>
      <c r="E10" s="195">
        <f>B10/243952*100</f>
        <v>57.950334492031217</v>
      </c>
      <c r="F10" s="195">
        <f>C10/243952*100</f>
        <v>42.049665507968783</v>
      </c>
    </row>
    <row r="11" spans="1:8">
      <c r="A11" s="100" t="s">
        <v>136</v>
      </c>
      <c r="B11" s="216">
        <v>145666</v>
      </c>
      <c r="C11" s="216">
        <v>102842</v>
      </c>
      <c r="D11" s="216"/>
      <c r="E11" s="211">
        <f>B11/248508*100</f>
        <v>58.616221610571898</v>
      </c>
      <c r="F11" s="192">
        <f>C11/248508*100</f>
        <v>41.383778389428102</v>
      </c>
    </row>
    <row r="12" spans="1:8">
      <c r="A12" s="99"/>
      <c r="B12" s="154"/>
      <c r="C12" s="154"/>
      <c r="D12" s="154"/>
      <c r="E12" s="154"/>
      <c r="F12" s="106"/>
    </row>
    <row r="13" spans="1:8">
      <c r="A13" s="47" t="s">
        <v>22</v>
      </c>
      <c r="B13" s="47"/>
      <c r="C13" s="47"/>
      <c r="D13" s="47"/>
      <c r="E13" s="47"/>
      <c r="F13" s="47"/>
    </row>
    <row r="14" spans="1:8">
      <c r="A14" s="47" t="s">
        <v>214</v>
      </c>
      <c r="B14" s="47"/>
      <c r="C14" s="47"/>
      <c r="D14" s="47"/>
      <c r="E14" s="47"/>
      <c r="F14" s="47"/>
    </row>
    <row r="16" spans="1:8">
      <c r="A16" s="107"/>
      <c r="B16" s="107"/>
      <c r="C16" s="155"/>
      <c r="D16" s="107"/>
      <c r="E16" s="107"/>
      <c r="F16" s="156"/>
      <c r="G16" s="107"/>
    </row>
    <row r="18" spans="1:7">
      <c r="A18" s="25" t="s">
        <v>133</v>
      </c>
      <c r="B18" s="25"/>
      <c r="C18" s="25"/>
      <c r="D18" s="25"/>
      <c r="E18" s="25"/>
      <c r="F18" s="25"/>
      <c r="G18" s="25"/>
    </row>
    <row r="20" spans="1:7">
      <c r="A20" s="369" t="s">
        <v>26</v>
      </c>
      <c r="B20" s="432" t="s">
        <v>23</v>
      </c>
      <c r="C20" s="432"/>
      <c r="D20" s="48"/>
      <c r="E20" s="432" t="s">
        <v>3</v>
      </c>
      <c r="F20" s="432"/>
      <c r="G20" s="47"/>
    </row>
    <row r="21" spans="1:7" ht="15" customHeight="1">
      <c r="A21" s="433"/>
      <c r="B21" s="313" t="s">
        <v>27</v>
      </c>
      <c r="C21" s="313" t="s">
        <v>28</v>
      </c>
      <c r="D21" s="49"/>
      <c r="E21" s="313" t="s">
        <v>27</v>
      </c>
      <c r="F21" s="313" t="s">
        <v>28</v>
      </c>
      <c r="G21" s="47"/>
    </row>
    <row r="22" spans="1:7">
      <c r="A22" s="99">
        <v>2017</v>
      </c>
      <c r="B22" s="99">
        <v>144871</v>
      </c>
      <c r="C22" s="99">
        <v>111301</v>
      </c>
      <c r="D22" s="99"/>
      <c r="E22" s="195">
        <v>56.6</v>
      </c>
      <c r="F22" s="195">
        <v>43.4</v>
      </c>
      <c r="G22" s="47"/>
    </row>
    <row r="23" spans="1:7">
      <c r="A23" s="99">
        <v>2018</v>
      </c>
      <c r="B23" s="99">
        <v>141679</v>
      </c>
      <c r="C23" s="99">
        <v>108092</v>
      </c>
      <c r="D23" s="99"/>
      <c r="E23" s="195">
        <v>56.7</v>
      </c>
      <c r="F23" s="195">
        <v>43.3</v>
      </c>
    </row>
    <row r="24" spans="1:7">
      <c r="A24" s="99">
        <v>2019</v>
      </c>
      <c r="B24" s="154">
        <v>137910</v>
      </c>
      <c r="C24" s="154">
        <v>104058</v>
      </c>
      <c r="D24" s="154"/>
      <c r="E24" s="210">
        <v>57</v>
      </c>
      <c r="F24" s="181">
        <v>43</v>
      </c>
    </row>
    <row r="25" spans="1:7">
      <c r="A25" s="99">
        <v>2020</v>
      </c>
      <c r="B25" s="99">
        <v>139427</v>
      </c>
      <c r="C25" s="99">
        <v>103123</v>
      </c>
      <c r="D25" s="99"/>
      <c r="E25" s="195">
        <f>B25/242550*100</f>
        <v>57.483817769532052</v>
      </c>
      <c r="F25" s="195">
        <f>C25/242550*100</f>
        <v>42.516182230467948</v>
      </c>
    </row>
    <row r="26" spans="1:7">
      <c r="A26" s="99">
        <v>2021</v>
      </c>
      <c r="B26" s="99">
        <v>141371</v>
      </c>
      <c r="C26" s="99">
        <v>102581</v>
      </c>
      <c r="D26" s="99"/>
      <c r="E26" s="195">
        <f>B26/243952*100</f>
        <v>57.950334492031217</v>
      </c>
      <c r="F26" s="195">
        <f>C26/243952*100</f>
        <v>42.049665507968783</v>
      </c>
    </row>
    <row r="27" spans="1:7">
      <c r="A27" s="100" t="s">
        <v>136</v>
      </c>
      <c r="B27" s="216">
        <v>145666</v>
      </c>
      <c r="C27" s="216">
        <v>102842</v>
      </c>
      <c r="D27" s="216"/>
      <c r="E27" s="211">
        <f>B27/248508*100</f>
        <v>58.616221610571898</v>
      </c>
      <c r="F27" s="192">
        <f>C27/248508*100</f>
        <v>41.383778389428102</v>
      </c>
    </row>
    <row r="28" spans="1:7">
      <c r="A28" s="99"/>
      <c r="B28" s="154"/>
      <c r="C28" s="154"/>
      <c r="D28" s="154"/>
      <c r="E28" s="154"/>
      <c r="F28" s="106"/>
    </row>
    <row r="29" spans="1:7">
      <c r="A29" s="47" t="s">
        <v>72</v>
      </c>
      <c r="B29" s="47"/>
      <c r="C29" s="47"/>
      <c r="D29" s="47"/>
      <c r="E29" s="47"/>
      <c r="F29" s="47"/>
    </row>
    <row r="30" spans="1:7">
      <c r="A30" s="9" t="s">
        <v>154</v>
      </c>
    </row>
    <row r="33" spans="9:15" ht="15">
      <c r="I33" s="212"/>
      <c r="J33" s="212"/>
      <c r="K33" s="212"/>
      <c r="L33" s="212"/>
      <c r="M33" s="212"/>
      <c r="N33" s="212"/>
      <c r="O33" s="212"/>
    </row>
  </sheetData>
  <mergeCells count="6">
    <mergeCell ref="E4:F4"/>
    <mergeCell ref="A4:A5"/>
    <mergeCell ref="B4:C4"/>
    <mergeCell ref="A20:A21"/>
    <mergeCell ref="B20:C20"/>
    <mergeCell ref="E20:F20"/>
  </mergeCells>
  <phoneticPr fontId="6" type="noConversion"/>
  <pageMargins left="0.75" right="0.75" top="1" bottom="1" header="0.5" footer="0.5"/>
  <pageSetup paperSize="9" orientation="portrait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22"/>
  <sheetViews>
    <sheetView workbookViewId="0">
      <selection activeCell="Q40" sqref="Q40"/>
    </sheetView>
  </sheetViews>
  <sheetFormatPr defaultRowHeight="12.75"/>
  <sheetData>
    <row r="22" ht="12.75" customHeight="1"/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47"/>
  <sheetViews>
    <sheetView workbookViewId="0">
      <selection activeCell="D18" sqref="D18"/>
    </sheetView>
  </sheetViews>
  <sheetFormatPr defaultRowHeight="12.75"/>
  <cols>
    <col min="2" max="2" width="15.42578125" customWidth="1"/>
    <col min="5" max="5" width="2.5703125" customWidth="1"/>
    <col min="8" max="8" width="2.42578125" customWidth="1"/>
    <col min="10" max="10" width="10.28515625" customWidth="1"/>
  </cols>
  <sheetData>
    <row r="2" spans="1:26">
      <c r="L2" s="3" t="s">
        <v>215</v>
      </c>
      <c r="M2" s="3"/>
      <c r="N2" s="3"/>
      <c r="O2" s="3"/>
      <c r="P2" s="3"/>
      <c r="Q2" s="3"/>
      <c r="R2" s="3"/>
      <c r="S2" s="3"/>
      <c r="T2" s="3"/>
    </row>
    <row r="4" spans="1:26" ht="24.75" customHeight="1">
      <c r="A4" s="25"/>
    </row>
    <row r="5" spans="1:26">
      <c r="B5" s="25"/>
      <c r="J5" s="26"/>
    </row>
    <row r="7" spans="1:26">
      <c r="A7" s="437"/>
      <c r="B7" s="437"/>
      <c r="C7" s="439" t="s">
        <v>1</v>
      </c>
      <c r="D7" s="439"/>
      <c r="E7" s="90"/>
      <c r="F7" s="439" t="s">
        <v>0</v>
      </c>
      <c r="G7" s="439"/>
      <c r="H7" s="90"/>
      <c r="I7" s="440" t="s">
        <v>107</v>
      </c>
      <c r="J7" s="441"/>
    </row>
    <row r="8" spans="1:26">
      <c r="A8" s="438"/>
      <c r="B8" s="438"/>
      <c r="C8" s="53" t="s">
        <v>10</v>
      </c>
      <c r="D8" s="53" t="s">
        <v>3</v>
      </c>
      <c r="E8" s="22"/>
      <c r="F8" s="22" t="s">
        <v>10</v>
      </c>
      <c r="G8" s="22" t="s">
        <v>3</v>
      </c>
      <c r="H8" s="22"/>
      <c r="I8" s="342" t="s">
        <v>8</v>
      </c>
      <c r="J8" s="342" t="s">
        <v>9</v>
      </c>
    </row>
    <row r="9" spans="1:26">
      <c r="A9" s="442" t="s">
        <v>2</v>
      </c>
      <c r="B9" s="442"/>
      <c r="C9" s="91">
        <v>8891</v>
      </c>
      <c r="D9" s="20">
        <v>100</v>
      </c>
      <c r="E9" s="21"/>
      <c r="F9" s="91">
        <v>8118</v>
      </c>
      <c r="G9" s="20">
        <v>100</v>
      </c>
      <c r="H9" s="20"/>
      <c r="I9" s="92">
        <v>52.272326415427131</v>
      </c>
      <c r="J9" s="92">
        <v>47.727673584572869</v>
      </c>
      <c r="M9" s="50"/>
      <c r="N9" s="50"/>
      <c r="W9" s="50"/>
      <c r="Z9" s="50"/>
    </row>
    <row r="10" spans="1:26">
      <c r="A10" s="443" t="s">
        <v>59</v>
      </c>
      <c r="B10" s="434"/>
      <c r="C10" s="93">
        <v>5804</v>
      </c>
      <c r="D10" s="20">
        <v>65.279496119671578</v>
      </c>
      <c r="E10" s="21"/>
      <c r="F10" s="93">
        <v>5832</v>
      </c>
      <c r="G10" s="20">
        <v>71.840354767184039</v>
      </c>
      <c r="H10" s="20"/>
      <c r="I10" s="92">
        <v>49.879683740116882</v>
      </c>
      <c r="J10" s="92">
        <v>50.120316259883118</v>
      </c>
      <c r="M10" s="50"/>
      <c r="N10" s="50"/>
      <c r="W10" s="50"/>
      <c r="Z10" s="50"/>
    </row>
    <row r="11" spans="1:26">
      <c r="A11" s="444" t="s">
        <v>91</v>
      </c>
      <c r="B11" s="435"/>
      <c r="C11" s="93">
        <v>2012</v>
      </c>
      <c r="D11" s="20">
        <v>22.629625463952312</v>
      </c>
      <c r="E11" s="21"/>
      <c r="F11" s="93">
        <v>1535</v>
      </c>
      <c r="G11" s="20">
        <v>18.908598176890859</v>
      </c>
      <c r="H11" s="20"/>
      <c r="I11" s="92">
        <v>56.72399210600507</v>
      </c>
      <c r="J11" s="92">
        <v>43.27600789399493</v>
      </c>
      <c r="M11" s="50"/>
      <c r="N11" s="50"/>
      <c r="W11" s="50"/>
      <c r="Z11" s="50"/>
    </row>
    <row r="12" spans="1:26">
      <c r="A12" s="445" t="s">
        <v>92</v>
      </c>
      <c r="B12" s="436"/>
      <c r="C12" s="94">
        <v>1075</v>
      </c>
      <c r="D12" s="95">
        <v>12.09087841637611</v>
      </c>
      <c r="E12" s="22"/>
      <c r="F12" s="94">
        <v>751</v>
      </c>
      <c r="G12" s="95">
        <v>9.2510470559251043</v>
      </c>
      <c r="H12" s="95"/>
      <c r="I12" s="96">
        <v>58.871851040525733</v>
      </c>
      <c r="J12" s="96">
        <v>41.128148959474267</v>
      </c>
      <c r="M12" s="50"/>
      <c r="N12" s="50"/>
      <c r="W12" s="50"/>
      <c r="Z12" s="50"/>
    </row>
    <row r="14" spans="1:26">
      <c r="C14" s="50"/>
      <c r="F14" s="50"/>
    </row>
    <row r="15" spans="1:26">
      <c r="C15" s="50"/>
      <c r="F15" s="50"/>
    </row>
    <row r="16" spans="1:26" ht="15">
      <c r="B16" s="37"/>
      <c r="C16" s="50"/>
      <c r="F16" s="50"/>
    </row>
    <row r="17" spans="1:19" ht="15">
      <c r="J17" s="30"/>
      <c r="K17" s="30"/>
      <c r="L17" s="30"/>
      <c r="M17" s="30"/>
      <c r="N17" s="30"/>
      <c r="O17" s="30"/>
      <c r="P17" s="30"/>
      <c r="Q17" s="30"/>
    </row>
    <row r="18" spans="1:19" ht="15.75" customHeight="1">
      <c r="A18" s="42"/>
      <c r="B18" s="42"/>
      <c r="C18" s="89"/>
      <c r="D18" s="89"/>
    </row>
    <row r="19" spans="1:19" ht="12.75" customHeight="1">
      <c r="B19" s="52"/>
      <c r="C19" s="88"/>
      <c r="D19" s="88"/>
    </row>
    <row r="20" spans="1:19">
      <c r="A20" s="23"/>
      <c r="B20" s="24"/>
      <c r="C20" s="24"/>
      <c r="L20" t="s">
        <v>22</v>
      </c>
    </row>
    <row r="21" spans="1:19">
      <c r="A21" s="23"/>
      <c r="B21" s="38"/>
      <c r="C21" s="24"/>
      <c r="J21" s="28"/>
      <c r="K21" s="28"/>
      <c r="L21" s="28" t="s">
        <v>153</v>
      </c>
    </row>
    <row r="23" spans="1:19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</row>
    <row r="24" spans="1:19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</row>
    <row r="26" spans="1:19">
      <c r="L26" s="3" t="s">
        <v>155</v>
      </c>
      <c r="M26" s="3"/>
      <c r="N26" s="3"/>
      <c r="O26" s="3"/>
      <c r="P26" s="3"/>
      <c r="Q26" s="3"/>
    </row>
    <row r="27" spans="1:19">
      <c r="A27" s="25"/>
    </row>
    <row r="28" spans="1:19">
      <c r="A28" s="25"/>
      <c r="J28" s="26"/>
    </row>
    <row r="30" spans="1:19">
      <c r="A30" s="437"/>
      <c r="B30" s="437"/>
      <c r="C30" s="439" t="s">
        <v>27</v>
      </c>
      <c r="D30" s="439"/>
      <c r="E30" s="90"/>
      <c r="F30" s="439" t="s">
        <v>28</v>
      </c>
      <c r="G30" s="439"/>
      <c r="H30" s="90"/>
      <c r="I30" s="441" t="s">
        <v>71</v>
      </c>
      <c r="J30" s="441"/>
    </row>
    <row r="31" spans="1:19">
      <c r="A31" s="438"/>
      <c r="B31" s="438"/>
      <c r="C31" s="53" t="s">
        <v>23</v>
      </c>
      <c r="D31" s="53" t="s">
        <v>3</v>
      </c>
      <c r="E31" s="22"/>
      <c r="F31" s="53" t="s">
        <v>23</v>
      </c>
      <c r="G31" s="22" t="s">
        <v>3</v>
      </c>
      <c r="H31" s="22"/>
      <c r="I31" s="342" t="s">
        <v>27</v>
      </c>
      <c r="J31" s="342" t="s">
        <v>28</v>
      </c>
    </row>
    <row r="32" spans="1:19">
      <c r="A32" s="442" t="s">
        <v>31</v>
      </c>
      <c r="B32" s="442"/>
      <c r="C32" s="91">
        <v>8891</v>
      </c>
      <c r="D32" s="20">
        <v>100</v>
      </c>
      <c r="E32" s="21"/>
      <c r="F32" s="91">
        <v>8118</v>
      </c>
      <c r="G32" s="20">
        <v>100</v>
      </c>
      <c r="H32" s="20"/>
      <c r="I32" s="92">
        <v>52.272326415427131</v>
      </c>
      <c r="J32" s="92">
        <v>47.727673584572869</v>
      </c>
    </row>
    <row r="33" spans="1:14" ht="12.75" customHeight="1">
      <c r="A33" s="434" t="s">
        <v>74</v>
      </c>
      <c r="B33" s="434"/>
      <c r="C33" s="93">
        <v>5804</v>
      </c>
      <c r="D33" s="20">
        <v>65.279496119671578</v>
      </c>
      <c r="E33" s="21"/>
      <c r="F33" s="93">
        <v>5832</v>
      </c>
      <c r="G33" s="20">
        <v>71.840354767184039</v>
      </c>
      <c r="H33" s="20"/>
      <c r="I33" s="92">
        <v>49.879683740116882</v>
      </c>
      <c r="J33" s="92">
        <v>50.120316259883118</v>
      </c>
    </row>
    <row r="34" spans="1:14">
      <c r="A34" s="434" t="s">
        <v>90</v>
      </c>
      <c r="B34" s="435"/>
      <c r="C34" s="93">
        <v>2012</v>
      </c>
      <c r="D34" s="20">
        <v>22.629625463952312</v>
      </c>
      <c r="E34" s="21"/>
      <c r="F34" s="93">
        <v>1535</v>
      </c>
      <c r="G34" s="20">
        <v>18.908598176890859</v>
      </c>
      <c r="H34" s="20"/>
      <c r="I34" s="92">
        <v>56.72399210600507</v>
      </c>
      <c r="J34" s="92">
        <v>43.27600789399493</v>
      </c>
    </row>
    <row r="35" spans="1:14">
      <c r="A35" s="436" t="s">
        <v>75</v>
      </c>
      <c r="B35" s="436"/>
      <c r="C35" s="94">
        <v>1075</v>
      </c>
      <c r="D35" s="95">
        <v>12.09087841637611</v>
      </c>
      <c r="E35" s="22"/>
      <c r="F35" s="94">
        <v>751</v>
      </c>
      <c r="G35" s="95">
        <v>9.2510470559251043</v>
      </c>
      <c r="H35" s="95"/>
      <c r="I35" s="96">
        <v>58.871851040525733</v>
      </c>
      <c r="J35" s="96">
        <v>41.128148959474267</v>
      </c>
    </row>
    <row r="38" spans="1:14" ht="15">
      <c r="J38" s="30"/>
      <c r="K38" s="30"/>
      <c r="L38" s="30"/>
      <c r="M38" s="30"/>
      <c r="N38" s="30"/>
    </row>
    <row r="39" spans="1:14" ht="15">
      <c r="B39" s="37"/>
      <c r="D39" s="97"/>
      <c r="E39" s="97"/>
    </row>
    <row r="40" spans="1:14">
      <c r="A40" s="16"/>
      <c r="B40" s="52"/>
      <c r="C40" s="52"/>
      <c r="D40" s="88"/>
      <c r="E40" s="88"/>
    </row>
    <row r="41" spans="1:14">
      <c r="B41" s="51"/>
      <c r="C41" s="51"/>
      <c r="D41" s="88"/>
      <c r="E41" s="88"/>
    </row>
    <row r="42" spans="1:14">
      <c r="B42" s="42"/>
      <c r="C42" s="42"/>
      <c r="D42" s="88"/>
      <c r="E42" s="88"/>
    </row>
    <row r="45" spans="1:14">
      <c r="B45" s="226"/>
    </row>
    <row r="46" spans="1:14">
      <c r="A46" s="226"/>
      <c r="B46" s="226"/>
      <c r="C46" s="226"/>
      <c r="D46" s="226"/>
      <c r="L46" t="s">
        <v>72</v>
      </c>
    </row>
    <row r="47" spans="1:14">
      <c r="A47" s="226"/>
      <c r="B47" s="226"/>
      <c r="C47" s="226"/>
      <c r="D47" s="226"/>
      <c r="L47" t="s">
        <v>154</v>
      </c>
    </row>
  </sheetData>
  <mergeCells count="16">
    <mergeCell ref="A34:B34"/>
    <mergeCell ref="A35:B35"/>
    <mergeCell ref="A30:B31"/>
    <mergeCell ref="C30:D30"/>
    <mergeCell ref="I7:J7"/>
    <mergeCell ref="A9:B9"/>
    <mergeCell ref="A10:B10"/>
    <mergeCell ref="A32:B32"/>
    <mergeCell ref="A33:B33"/>
    <mergeCell ref="I30:J30"/>
    <mergeCell ref="A7:B8"/>
    <mergeCell ref="C7:D7"/>
    <mergeCell ref="F7:G7"/>
    <mergeCell ref="A11:B11"/>
    <mergeCell ref="F30:G30"/>
    <mergeCell ref="A12:B12"/>
  </mergeCells>
  <phoneticPr fontId="6" type="noConversion"/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5"/>
  <sheetViews>
    <sheetView workbookViewId="0">
      <selection activeCell="P39" sqref="P39"/>
    </sheetView>
  </sheetViews>
  <sheetFormatPr defaultRowHeight="12.75"/>
  <sheetData>
    <row r="5" ht="12.6" customHeight="1"/>
  </sheetData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6"/>
  <sheetViews>
    <sheetView workbookViewId="0">
      <selection activeCell="L41" sqref="L41"/>
    </sheetView>
  </sheetViews>
  <sheetFormatPr defaultRowHeight="12.75"/>
  <sheetData>
    <row r="6" ht="15" customHeight="1"/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zoomScaleNormal="100" workbookViewId="0">
      <selection activeCell="C1" sqref="C1"/>
    </sheetView>
  </sheetViews>
  <sheetFormatPr defaultColWidth="9.140625" defaultRowHeight="12.75"/>
  <cols>
    <col min="1" max="1" width="33" style="9" customWidth="1"/>
    <col min="2" max="2" width="11" style="9" customWidth="1"/>
    <col min="3" max="3" width="11.28515625" style="9" customWidth="1"/>
    <col min="4" max="16384" width="9.140625" style="9"/>
  </cols>
  <sheetData>
    <row r="1" spans="1:8">
      <c r="B1" s="108"/>
      <c r="C1" s="108"/>
      <c r="D1" s="108"/>
      <c r="E1" s="108"/>
      <c r="F1" s="108"/>
      <c r="G1" s="108"/>
    </row>
    <row r="2" spans="1:8">
      <c r="B2" s="108"/>
      <c r="C2" s="108"/>
      <c r="D2" s="108"/>
      <c r="E2" s="108"/>
      <c r="F2" s="108"/>
      <c r="G2" s="108"/>
      <c r="H2" s="1" t="s">
        <v>137</v>
      </c>
    </row>
    <row r="3" spans="1:8">
      <c r="A3" s="1"/>
      <c r="B3" s="108"/>
      <c r="C3" s="108"/>
      <c r="D3" s="108"/>
      <c r="E3" s="108"/>
      <c r="F3" s="108"/>
      <c r="G3" s="108"/>
    </row>
    <row r="6" spans="1:8">
      <c r="A6" s="1" t="s">
        <v>138</v>
      </c>
    </row>
    <row r="8" spans="1:8">
      <c r="A8" s="157"/>
      <c r="B8" s="343" t="s">
        <v>0</v>
      </c>
      <c r="C8" s="343" t="s">
        <v>1</v>
      </c>
    </row>
    <row r="9" spans="1:8" ht="25.5">
      <c r="A9" s="157" t="s">
        <v>21</v>
      </c>
      <c r="B9" s="158">
        <v>21</v>
      </c>
      <c r="C9" s="158">
        <v>0</v>
      </c>
      <c r="D9" s="106"/>
    </row>
    <row r="10" spans="1:8" ht="25.5">
      <c r="A10" s="157" t="s">
        <v>38</v>
      </c>
      <c r="B10" s="158">
        <v>15</v>
      </c>
      <c r="C10" s="158">
        <v>3</v>
      </c>
    </row>
    <row r="11" spans="1:8">
      <c r="A11" s="157" t="s">
        <v>20</v>
      </c>
      <c r="B11" s="158">
        <v>12</v>
      </c>
      <c r="C11" s="158">
        <v>0</v>
      </c>
    </row>
    <row r="12" spans="1:8">
      <c r="A12" s="157" t="s">
        <v>19</v>
      </c>
      <c r="B12" s="158">
        <v>19</v>
      </c>
      <c r="C12" s="158">
        <v>2</v>
      </c>
    </row>
    <row r="13" spans="1:8">
      <c r="A13" s="157" t="s">
        <v>39</v>
      </c>
      <c r="B13" s="158">
        <v>13</v>
      </c>
      <c r="C13" s="158">
        <v>2</v>
      </c>
    </row>
    <row r="14" spans="1:8">
      <c r="A14" s="157" t="s">
        <v>18</v>
      </c>
      <c r="B14" s="158">
        <v>7</v>
      </c>
      <c r="C14" s="158">
        <v>0</v>
      </c>
    </row>
    <row r="15" spans="1:8">
      <c r="A15" s="157" t="s">
        <v>40</v>
      </c>
      <c r="B15" s="158">
        <v>11</v>
      </c>
      <c r="C15" s="158">
        <v>3</v>
      </c>
    </row>
    <row r="16" spans="1:8">
      <c r="A16" s="157" t="s">
        <v>152</v>
      </c>
      <c r="B16" s="158">
        <v>13</v>
      </c>
      <c r="C16" s="158">
        <v>2</v>
      </c>
    </row>
    <row r="18" spans="1:19">
      <c r="A18" s="9" t="s">
        <v>69</v>
      </c>
      <c r="H18" s="9" t="s">
        <v>69</v>
      </c>
    </row>
    <row r="22" spans="1:19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</row>
    <row r="24" spans="1:19">
      <c r="A24" s="159" t="s">
        <v>156</v>
      </c>
    </row>
    <row r="25" spans="1:19">
      <c r="H25" s="159" t="s">
        <v>157</v>
      </c>
    </row>
    <row r="26" spans="1:19">
      <c r="A26" s="157"/>
      <c r="B26" s="344" t="s">
        <v>28</v>
      </c>
      <c r="C26" s="344" t="s">
        <v>27</v>
      </c>
    </row>
    <row r="27" spans="1:19" ht="25.5">
      <c r="A27" s="157" t="s">
        <v>89</v>
      </c>
      <c r="B27" s="158">
        <v>21</v>
      </c>
      <c r="C27" s="158">
        <v>0</v>
      </c>
    </row>
    <row r="28" spans="1:19" ht="25.5">
      <c r="A28" s="157" t="s">
        <v>83</v>
      </c>
      <c r="B28" s="158">
        <v>15</v>
      </c>
      <c r="C28" s="158">
        <v>3</v>
      </c>
    </row>
    <row r="29" spans="1:19">
      <c r="A29" s="157" t="s">
        <v>84</v>
      </c>
      <c r="B29" s="158">
        <v>12</v>
      </c>
      <c r="C29" s="158">
        <v>0</v>
      </c>
    </row>
    <row r="30" spans="1:19">
      <c r="A30" s="157" t="s">
        <v>82</v>
      </c>
      <c r="B30" s="158">
        <v>19</v>
      </c>
      <c r="C30" s="158">
        <v>2</v>
      </c>
    </row>
    <row r="31" spans="1:19" ht="25.5">
      <c r="A31" s="157" t="s">
        <v>81</v>
      </c>
      <c r="B31" s="158">
        <v>13</v>
      </c>
      <c r="C31" s="158">
        <v>2</v>
      </c>
    </row>
    <row r="32" spans="1:19">
      <c r="A32" s="157" t="s">
        <v>85</v>
      </c>
      <c r="B32" s="158">
        <v>7</v>
      </c>
      <c r="C32" s="158">
        <v>0</v>
      </c>
    </row>
    <row r="33" spans="1:8">
      <c r="A33" s="157" t="s">
        <v>80</v>
      </c>
      <c r="B33" s="158">
        <v>11</v>
      </c>
      <c r="C33" s="158">
        <v>3</v>
      </c>
    </row>
    <row r="34" spans="1:8">
      <c r="A34" s="157" t="s">
        <v>139</v>
      </c>
      <c r="B34" s="158">
        <v>13</v>
      </c>
      <c r="C34" s="158">
        <v>2</v>
      </c>
    </row>
    <row r="36" spans="1:8">
      <c r="A36" s="9" t="s">
        <v>108</v>
      </c>
    </row>
    <row r="44" spans="1:8">
      <c r="H44" s="9" t="s">
        <v>108</v>
      </c>
    </row>
    <row r="49" spans="5:10">
      <c r="E49" s="256"/>
      <c r="F49" s="256"/>
      <c r="G49" s="256"/>
      <c r="H49" s="256"/>
      <c r="I49" s="256"/>
      <c r="J49" s="25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S42" sqref="S42"/>
    </sheetView>
  </sheetViews>
  <sheetFormatPr defaultColWidth="9.140625" defaultRowHeight="12.75"/>
  <cols>
    <col min="1" max="1" width="26.85546875" style="9" customWidth="1"/>
    <col min="2" max="3" width="10.85546875" style="9" customWidth="1"/>
    <col min="4" max="4" width="10.85546875" style="152" customWidth="1"/>
    <col min="5" max="5" width="14" style="152" customWidth="1"/>
    <col min="6" max="7" width="10.85546875" style="9" customWidth="1"/>
    <col min="8" max="8" width="10.85546875" style="152" customWidth="1"/>
    <col min="9" max="9" width="14" style="152" customWidth="1"/>
    <col min="10" max="10" width="9.140625" style="9"/>
    <col min="11" max="11" width="10.42578125" style="9" customWidth="1"/>
    <col min="12" max="12" width="9.140625" style="9"/>
    <col min="13" max="13" width="13" style="9" customWidth="1"/>
    <col min="14" max="16384" width="9.140625" style="9"/>
  </cols>
  <sheetData>
    <row r="1" spans="1:17">
      <c r="A1" s="108"/>
    </row>
    <row r="2" spans="1:17">
      <c r="A2" s="108"/>
    </row>
    <row r="3" spans="1:17">
      <c r="A3" s="170" t="s">
        <v>140</v>
      </c>
      <c r="B3" s="170"/>
      <c r="C3" s="170"/>
      <c r="D3" s="206"/>
      <c r="E3" s="206"/>
      <c r="F3" s="170"/>
      <c r="G3" s="170"/>
      <c r="H3" s="206"/>
      <c r="I3" s="206"/>
    </row>
    <row r="5" spans="1:17" ht="21" customHeight="1">
      <c r="A5" s="446"/>
      <c r="B5" s="448">
        <v>2020</v>
      </c>
      <c r="C5" s="449"/>
      <c r="D5" s="449"/>
      <c r="E5" s="450"/>
      <c r="F5" s="451">
        <v>2021</v>
      </c>
      <c r="G5" s="451"/>
      <c r="H5" s="451"/>
      <c r="I5" s="451"/>
      <c r="J5" s="451">
        <v>2022</v>
      </c>
      <c r="K5" s="451"/>
      <c r="L5" s="451"/>
      <c r="M5" s="451"/>
    </row>
    <row r="6" spans="1:17" ht="21.75" customHeight="1">
      <c r="A6" s="447"/>
      <c r="B6" s="208" t="s">
        <v>8</v>
      </c>
      <c r="C6" s="209" t="s">
        <v>9</v>
      </c>
      <c r="D6" s="345" t="s">
        <v>111</v>
      </c>
      <c r="E6" s="346" t="s">
        <v>112</v>
      </c>
      <c r="F6" s="208" t="s">
        <v>8</v>
      </c>
      <c r="G6" s="209" t="s">
        <v>9</v>
      </c>
      <c r="H6" s="349" t="s">
        <v>111</v>
      </c>
      <c r="I6" s="350" t="s">
        <v>112</v>
      </c>
      <c r="J6" s="208" t="s">
        <v>8</v>
      </c>
      <c r="K6" s="209" t="s">
        <v>9</v>
      </c>
      <c r="L6" s="349" t="s">
        <v>111</v>
      </c>
      <c r="M6" s="350" t="s">
        <v>112</v>
      </c>
    </row>
    <row r="7" spans="1:17">
      <c r="A7" s="162" t="s">
        <v>2</v>
      </c>
      <c r="B7" s="163">
        <v>12413</v>
      </c>
      <c r="C7" s="163">
        <v>11111</v>
      </c>
      <c r="D7" s="347">
        <v>52.767386498894744</v>
      </c>
      <c r="E7" s="347">
        <v>47.232613501105256</v>
      </c>
      <c r="F7" s="164">
        <v>12488</v>
      </c>
      <c r="G7" s="165">
        <v>11489</v>
      </c>
      <c r="H7" s="351">
        <v>52.083246444509321</v>
      </c>
      <c r="I7" s="352">
        <v>47.916753555490679</v>
      </c>
      <c r="J7" s="217">
        <v>13093</v>
      </c>
      <c r="K7" s="165">
        <v>11745</v>
      </c>
      <c r="L7" s="351">
        <v>52.713584024478621</v>
      </c>
      <c r="M7" s="352">
        <v>47.286415975521379</v>
      </c>
      <c r="N7" s="152"/>
      <c r="P7" s="152"/>
      <c r="Q7" s="152"/>
    </row>
    <row r="8" spans="1:17">
      <c r="A8" s="162" t="s">
        <v>41</v>
      </c>
      <c r="B8" s="164">
        <v>8809</v>
      </c>
      <c r="C8" s="164">
        <v>7853</v>
      </c>
      <c r="D8" s="347">
        <v>52.868803264914177</v>
      </c>
      <c r="E8" s="347">
        <v>47.131196735085823</v>
      </c>
      <c r="F8" s="164">
        <v>8875</v>
      </c>
      <c r="G8" s="166">
        <v>8087</v>
      </c>
      <c r="H8" s="351">
        <v>52.322839287819832</v>
      </c>
      <c r="I8" s="352">
        <v>47.677160712180168</v>
      </c>
      <c r="J8" s="217">
        <v>9189</v>
      </c>
      <c r="K8" s="166">
        <v>8323</v>
      </c>
      <c r="L8" s="351">
        <v>52.472590223846503</v>
      </c>
      <c r="M8" s="352">
        <v>47.527409776153497</v>
      </c>
      <c r="N8" s="152"/>
      <c r="P8" s="152"/>
      <c r="Q8" s="152"/>
    </row>
    <row r="9" spans="1:17">
      <c r="A9" s="162" t="s">
        <v>42</v>
      </c>
      <c r="B9" s="164">
        <v>1158</v>
      </c>
      <c r="C9" s="164">
        <v>1172</v>
      </c>
      <c r="D9" s="347">
        <v>49.699570815450642</v>
      </c>
      <c r="E9" s="347">
        <v>50.300429184549358</v>
      </c>
      <c r="F9" s="164">
        <v>1136</v>
      </c>
      <c r="G9" s="166">
        <v>1087</v>
      </c>
      <c r="H9" s="351">
        <v>51.102114260009003</v>
      </c>
      <c r="I9" s="352">
        <v>48.897885739990997</v>
      </c>
      <c r="J9" s="217">
        <v>1284</v>
      </c>
      <c r="K9" s="166">
        <v>1068</v>
      </c>
      <c r="L9" s="351">
        <v>54.591836734693878</v>
      </c>
      <c r="M9" s="352">
        <v>45.408163265306122</v>
      </c>
      <c r="N9" s="152"/>
      <c r="P9" s="152"/>
      <c r="Q9" s="152"/>
    </row>
    <row r="10" spans="1:17">
      <c r="A10" s="162" t="s">
        <v>43</v>
      </c>
      <c r="B10" s="164">
        <v>1702</v>
      </c>
      <c r="C10" s="164">
        <v>1382</v>
      </c>
      <c r="D10" s="347">
        <v>55.188067444876786</v>
      </c>
      <c r="E10" s="347">
        <v>44.811932555123214</v>
      </c>
      <c r="F10" s="164">
        <v>1828</v>
      </c>
      <c r="G10" s="166">
        <v>1686</v>
      </c>
      <c r="H10" s="351">
        <v>52.020489470688666</v>
      </c>
      <c r="I10" s="352">
        <v>47.979510529311334</v>
      </c>
      <c r="J10" s="217">
        <v>1851</v>
      </c>
      <c r="K10" s="166">
        <v>1746</v>
      </c>
      <c r="L10" s="351">
        <v>51.459549624687241</v>
      </c>
      <c r="M10" s="352">
        <v>48.540450375312759</v>
      </c>
      <c r="N10" s="152"/>
      <c r="P10" s="152"/>
      <c r="Q10" s="152"/>
    </row>
    <row r="11" spans="1:17">
      <c r="A11" s="167" t="s">
        <v>44</v>
      </c>
      <c r="B11" s="168">
        <v>744</v>
      </c>
      <c r="C11" s="168">
        <v>704</v>
      </c>
      <c r="D11" s="348">
        <v>51.381215469613259</v>
      </c>
      <c r="E11" s="348">
        <v>48.618784530386741</v>
      </c>
      <c r="F11" s="168">
        <v>649</v>
      </c>
      <c r="G11" s="169">
        <v>629</v>
      </c>
      <c r="H11" s="353">
        <v>50.78247261345853</v>
      </c>
      <c r="I11" s="354">
        <v>49.21752738654147</v>
      </c>
      <c r="J11" s="55">
        <v>769</v>
      </c>
      <c r="K11" s="169">
        <v>608</v>
      </c>
      <c r="L11" s="353">
        <v>55.846042120551921</v>
      </c>
      <c r="M11" s="354">
        <v>44.153957879448072</v>
      </c>
      <c r="N11" s="152"/>
      <c r="P11" s="152"/>
      <c r="Q11" s="152"/>
    </row>
    <row r="13" spans="1:17">
      <c r="A13" s="47" t="s">
        <v>70</v>
      </c>
    </row>
    <row r="15" spans="1:17">
      <c r="A15" s="107"/>
      <c r="B15" s="107"/>
      <c r="C15" s="107"/>
      <c r="D15" s="204"/>
      <c r="E15" s="204"/>
      <c r="F15" s="107"/>
      <c r="G15" s="107"/>
      <c r="H15" s="204"/>
      <c r="I15" s="204"/>
      <c r="J15" s="107"/>
    </row>
    <row r="17" spans="1:13">
      <c r="A17" s="1"/>
      <c r="B17" s="170"/>
      <c r="C17" s="170"/>
      <c r="D17" s="206"/>
      <c r="E17" s="206"/>
      <c r="F17" s="170"/>
      <c r="G17" s="170"/>
      <c r="H17" s="206"/>
      <c r="I17" s="206"/>
    </row>
    <row r="18" spans="1:13">
      <c r="A18" s="1" t="s">
        <v>141</v>
      </c>
      <c r="B18" s="173"/>
      <c r="C18" s="173"/>
      <c r="D18" s="207"/>
      <c r="E18" s="207"/>
    </row>
    <row r="19" spans="1:13" ht="17.25" customHeight="1">
      <c r="A19" s="446"/>
      <c r="B19" s="448">
        <v>2020</v>
      </c>
      <c r="C19" s="449"/>
      <c r="D19" s="449"/>
      <c r="E19" s="450"/>
      <c r="F19" s="451">
        <v>2021</v>
      </c>
      <c r="G19" s="451"/>
      <c r="H19" s="451"/>
      <c r="I19" s="451"/>
      <c r="J19" s="451">
        <v>2022</v>
      </c>
      <c r="K19" s="451"/>
      <c r="L19" s="451"/>
      <c r="M19" s="451"/>
    </row>
    <row r="20" spans="1:13" ht="25.5" customHeight="1">
      <c r="A20" s="447"/>
      <c r="B20" s="208" t="s">
        <v>27</v>
      </c>
      <c r="C20" s="209" t="s">
        <v>28</v>
      </c>
      <c r="D20" s="345" t="s">
        <v>109</v>
      </c>
      <c r="E20" s="346" t="s">
        <v>110</v>
      </c>
      <c r="F20" s="208" t="s">
        <v>27</v>
      </c>
      <c r="G20" s="209" t="s">
        <v>28</v>
      </c>
      <c r="H20" s="349" t="s">
        <v>109</v>
      </c>
      <c r="I20" s="350" t="s">
        <v>110</v>
      </c>
      <c r="J20" s="208" t="s">
        <v>27</v>
      </c>
      <c r="K20" s="209" t="s">
        <v>28</v>
      </c>
      <c r="L20" s="349" t="s">
        <v>109</v>
      </c>
      <c r="M20" s="350" t="s">
        <v>110</v>
      </c>
    </row>
    <row r="21" spans="1:13">
      <c r="A21" s="162" t="s">
        <v>31</v>
      </c>
      <c r="B21" s="163">
        <v>12413</v>
      </c>
      <c r="C21" s="163">
        <v>11111</v>
      </c>
      <c r="D21" s="347">
        <v>52.767386498894744</v>
      </c>
      <c r="E21" s="347">
        <v>47.232613501105256</v>
      </c>
      <c r="F21" s="164">
        <v>12488</v>
      </c>
      <c r="G21" s="165">
        <v>11489</v>
      </c>
      <c r="H21" s="351">
        <v>52.083246444509321</v>
      </c>
      <c r="I21" s="352">
        <v>47.916753555490679</v>
      </c>
      <c r="J21" s="164">
        <v>13093</v>
      </c>
      <c r="K21" s="165">
        <v>11745</v>
      </c>
      <c r="L21" s="351">
        <v>52.713584024478621</v>
      </c>
      <c r="M21" s="352">
        <v>47.286415975521379</v>
      </c>
    </row>
    <row r="22" spans="1:13">
      <c r="A22" s="162" t="s">
        <v>45</v>
      </c>
      <c r="B22" s="164">
        <v>8809</v>
      </c>
      <c r="C22" s="164">
        <v>7853</v>
      </c>
      <c r="D22" s="347">
        <v>52.868803264914177</v>
      </c>
      <c r="E22" s="347">
        <v>47.131196735085823</v>
      </c>
      <c r="F22" s="164">
        <v>8875</v>
      </c>
      <c r="G22" s="166">
        <v>8087</v>
      </c>
      <c r="H22" s="351">
        <v>52.322839287819832</v>
      </c>
      <c r="I22" s="352">
        <v>47.677160712180168</v>
      </c>
      <c r="J22" s="164">
        <v>9189</v>
      </c>
      <c r="K22" s="166">
        <v>8323</v>
      </c>
      <c r="L22" s="351">
        <v>52.472590223846503</v>
      </c>
      <c r="M22" s="352">
        <v>47.527409776153497</v>
      </c>
    </row>
    <row r="23" spans="1:13">
      <c r="A23" s="171" t="s">
        <v>77</v>
      </c>
      <c r="B23" s="164">
        <v>1158</v>
      </c>
      <c r="C23" s="164">
        <v>1172</v>
      </c>
      <c r="D23" s="347">
        <v>49.699570815450642</v>
      </c>
      <c r="E23" s="347">
        <v>50.300429184549358</v>
      </c>
      <c r="F23" s="164">
        <v>1136</v>
      </c>
      <c r="G23" s="166">
        <v>1087</v>
      </c>
      <c r="H23" s="351">
        <v>51.102114260009003</v>
      </c>
      <c r="I23" s="352">
        <v>48.897885739990997</v>
      </c>
      <c r="J23" s="164">
        <v>1284</v>
      </c>
      <c r="K23" s="166">
        <v>1068</v>
      </c>
      <c r="L23" s="351">
        <v>54.591836734693878</v>
      </c>
      <c r="M23" s="352">
        <v>45.408163265306122</v>
      </c>
    </row>
    <row r="24" spans="1:13">
      <c r="A24" s="171" t="s">
        <v>46</v>
      </c>
      <c r="B24" s="164">
        <v>1702</v>
      </c>
      <c r="C24" s="164">
        <v>1382</v>
      </c>
      <c r="D24" s="347">
        <v>55.188067444876786</v>
      </c>
      <c r="E24" s="347">
        <v>44.811932555123214</v>
      </c>
      <c r="F24" s="164">
        <v>1828</v>
      </c>
      <c r="G24" s="166">
        <v>1686</v>
      </c>
      <c r="H24" s="351">
        <v>52.020489470688666</v>
      </c>
      <c r="I24" s="352">
        <v>47.979510529311334</v>
      </c>
      <c r="J24" s="164">
        <v>1851</v>
      </c>
      <c r="K24" s="166">
        <v>1746</v>
      </c>
      <c r="L24" s="351">
        <v>51.459549624687241</v>
      </c>
      <c r="M24" s="352">
        <v>48.540450375312759</v>
      </c>
    </row>
    <row r="25" spans="1:13">
      <c r="A25" s="172" t="s">
        <v>76</v>
      </c>
      <c r="B25" s="168">
        <v>744</v>
      </c>
      <c r="C25" s="168">
        <v>704</v>
      </c>
      <c r="D25" s="348">
        <v>51.381215469613259</v>
      </c>
      <c r="E25" s="348">
        <v>48.618784530386741</v>
      </c>
      <c r="F25" s="168">
        <v>649</v>
      </c>
      <c r="G25" s="169">
        <v>629</v>
      </c>
      <c r="H25" s="353">
        <v>50.78247261345853</v>
      </c>
      <c r="I25" s="354">
        <v>49.21752738654147</v>
      </c>
      <c r="J25" s="168">
        <v>769</v>
      </c>
      <c r="K25" s="169">
        <v>608</v>
      </c>
      <c r="L25" s="353">
        <v>55.846042120551921</v>
      </c>
      <c r="M25" s="354">
        <v>44.153957879448072</v>
      </c>
    </row>
    <row r="27" spans="1:13">
      <c r="A27" s="9" t="s">
        <v>78</v>
      </c>
    </row>
    <row r="32" spans="1:13" ht="15">
      <c r="D32" s="212"/>
      <c r="E32" s="212"/>
      <c r="F32" s="212"/>
      <c r="G32" s="212"/>
      <c r="H32" s="212"/>
      <c r="I32" s="212"/>
      <c r="J32" s="212"/>
    </row>
  </sheetData>
  <mergeCells count="8">
    <mergeCell ref="A5:A6"/>
    <mergeCell ref="B5:E5"/>
    <mergeCell ref="F5:I5"/>
    <mergeCell ref="J5:M5"/>
    <mergeCell ref="A19:A20"/>
    <mergeCell ref="B19:E19"/>
    <mergeCell ref="F19:I19"/>
    <mergeCell ref="J19:M19"/>
  </mergeCells>
  <phoneticPr fontId="6" type="noConversion"/>
  <pageMargins left="0.75" right="0.75" top="1" bottom="1" header="0.5" footer="0.5"/>
  <pageSetup paperSize="9" orientation="portrait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W43"/>
  <sheetViews>
    <sheetView topLeftCell="B1" workbookViewId="0">
      <selection activeCell="C6" sqref="C6"/>
    </sheetView>
  </sheetViews>
  <sheetFormatPr defaultRowHeight="15"/>
  <cols>
    <col min="1" max="3" width="9.140625" style="228"/>
    <col min="4" max="4" width="13.42578125" style="228" customWidth="1"/>
    <col min="5" max="5" width="11.7109375" style="228" customWidth="1"/>
    <col min="6" max="6" width="15.140625" style="228" customWidth="1"/>
    <col min="7" max="7" width="12.5703125" style="228" customWidth="1"/>
    <col min="8" max="8" width="11.85546875" style="228" customWidth="1"/>
    <col min="9" max="9" width="11.28515625" style="228" customWidth="1"/>
    <col min="10" max="10" width="10" style="228" customWidth="1"/>
    <col min="11" max="16384" width="9.140625" style="228"/>
  </cols>
  <sheetData>
    <row r="4" spans="4:22" ht="61.5" customHeight="1">
      <c r="D4" s="249"/>
      <c r="E4" s="250" t="s">
        <v>2</v>
      </c>
      <c r="F4" s="249" t="s">
        <v>189</v>
      </c>
      <c r="G4" s="249" t="s">
        <v>175</v>
      </c>
      <c r="H4" s="249" t="s">
        <v>190</v>
      </c>
      <c r="I4" s="249" t="s">
        <v>191</v>
      </c>
      <c r="J4" s="249" t="s">
        <v>179</v>
      </c>
    </row>
    <row r="5" spans="4:22">
      <c r="D5" s="247" t="s">
        <v>2</v>
      </c>
      <c r="E5" s="247">
        <v>5691551</v>
      </c>
      <c r="F5" s="247">
        <v>357406</v>
      </c>
      <c r="G5" s="247">
        <v>1013067</v>
      </c>
      <c r="H5" s="247">
        <v>3020958</v>
      </c>
      <c r="I5" s="247">
        <v>1277396</v>
      </c>
      <c r="J5" s="247">
        <v>22724</v>
      </c>
    </row>
    <row r="6" spans="4:22">
      <c r="D6" s="247" t="s">
        <v>0</v>
      </c>
      <c r="E6" s="247">
        <v>2739739</v>
      </c>
      <c r="F6" s="247">
        <v>110031</v>
      </c>
      <c r="G6" s="247">
        <v>450544</v>
      </c>
      <c r="H6" s="247">
        <v>1599987</v>
      </c>
      <c r="I6" s="247">
        <v>567960</v>
      </c>
      <c r="J6" s="247">
        <v>11217</v>
      </c>
    </row>
    <row r="7" spans="4:22">
      <c r="D7" s="247" t="s">
        <v>1</v>
      </c>
      <c r="E7" s="247">
        <v>2951812</v>
      </c>
      <c r="F7" s="247">
        <v>247375</v>
      </c>
      <c r="G7" s="247">
        <v>562523</v>
      </c>
      <c r="H7" s="247">
        <v>1420971</v>
      </c>
      <c r="I7" s="247">
        <v>709436</v>
      </c>
      <c r="J7" s="247">
        <v>11507</v>
      </c>
    </row>
    <row r="8" spans="4:22">
      <c r="D8" s="368" t="s">
        <v>3</v>
      </c>
      <c r="E8" s="368"/>
      <c r="F8" s="368"/>
      <c r="G8" s="368"/>
      <c r="H8" s="368"/>
      <c r="I8" s="368"/>
      <c r="J8" s="368"/>
    </row>
    <row r="9" spans="4:22">
      <c r="D9" s="247" t="s">
        <v>2</v>
      </c>
      <c r="E9" s="247">
        <v>100</v>
      </c>
      <c r="F9" s="251">
        <f>F5/E5*100</f>
        <v>6.2795888150699168</v>
      </c>
      <c r="G9" s="251">
        <f>G5/E5*100</f>
        <v>17.799489102355402</v>
      </c>
      <c r="H9" s="251">
        <f>H5/E5*100</f>
        <v>53.077939563398445</v>
      </c>
      <c r="I9" s="251">
        <f>I5/E5*100</f>
        <v>22.443724039369936</v>
      </c>
      <c r="J9" s="251">
        <f>J5/E5*100</f>
        <v>0.39925847980629531</v>
      </c>
    </row>
    <row r="10" spans="4:22">
      <c r="D10" s="247" t="s">
        <v>0</v>
      </c>
      <c r="E10" s="247">
        <v>100</v>
      </c>
      <c r="F10" s="251">
        <f t="shared" ref="F10:F11" si="0">F6/E6*100</f>
        <v>4.0161124837073894</v>
      </c>
      <c r="G10" s="251">
        <f t="shared" ref="G10:G11" si="1">G6/E6*100</f>
        <v>16.444778133975536</v>
      </c>
      <c r="H10" s="251">
        <f t="shared" ref="H10:H11" si="2">H6/E6*100</f>
        <v>58.399248979556084</v>
      </c>
      <c r="I10" s="251">
        <f t="shared" ref="I10:I11" si="3">I6/E6*100</f>
        <v>20.73044184135788</v>
      </c>
      <c r="J10" s="251">
        <f t="shared" ref="J10:J11" si="4">J6/E6*100</f>
        <v>0.40941856140311178</v>
      </c>
    </row>
    <row r="11" spans="4:22">
      <c r="D11" s="247" t="s">
        <v>1</v>
      </c>
      <c r="E11" s="247">
        <v>100</v>
      </c>
      <c r="F11" s="251">
        <f t="shared" si="0"/>
        <v>8.3804456381368464</v>
      </c>
      <c r="G11" s="251">
        <f t="shared" si="1"/>
        <v>19.056870830527149</v>
      </c>
      <c r="H11" s="251">
        <f t="shared" si="2"/>
        <v>48.138939742774944</v>
      </c>
      <c r="I11" s="251">
        <f t="shared" si="3"/>
        <v>24.033915439059129</v>
      </c>
      <c r="J11" s="251">
        <f t="shared" si="4"/>
        <v>0.38982834950193307</v>
      </c>
    </row>
    <row r="12" spans="4:22">
      <c r="L12" s="252"/>
      <c r="M12" s="253" t="s">
        <v>172</v>
      </c>
      <c r="N12" s="253"/>
      <c r="O12" s="253"/>
      <c r="P12" s="253"/>
      <c r="Q12" s="253"/>
      <c r="R12" s="253"/>
      <c r="S12" s="253"/>
      <c r="T12" s="253"/>
      <c r="U12" s="254"/>
      <c r="V12" s="254"/>
    </row>
    <row r="14" spans="4:22">
      <c r="E14" s="228" t="s">
        <v>171</v>
      </c>
    </row>
    <row r="15" spans="4:22" ht="60">
      <c r="E15" s="247"/>
      <c r="F15" s="275" t="s">
        <v>189</v>
      </c>
      <c r="G15" s="275" t="s">
        <v>175</v>
      </c>
      <c r="H15" s="275" t="s">
        <v>190</v>
      </c>
      <c r="I15" s="275" t="s">
        <v>191</v>
      </c>
    </row>
    <row r="16" spans="4:22">
      <c r="E16" s="274" t="s">
        <v>1</v>
      </c>
      <c r="F16" s="255">
        <v>8.3804456381368464</v>
      </c>
      <c r="G16" s="255">
        <v>19.056870830527149</v>
      </c>
      <c r="H16" s="255">
        <v>48.138939742774944</v>
      </c>
      <c r="I16" s="255">
        <v>24.033915439059129</v>
      </c>
    </row>
    <row r="17" spans="2:23">
      <c r="E17" s="274" t="s">
        <v>0</v>
      </c>
      <c r="F17" s="255">
        <v>4.0161124837073894</v>
      </c>
      <c r="G17" s="255">
        <v>16.444778133975536</v>
      </c>
      <c r="H17" s="255">
        <v>58.399248979556084</v>
      </c>
      <c r="I17" s="255">
        <v>20.73044184135788</v>
      </c>
    </row>
    <row r="26" spans="2:23">
      <c r="M26" s="228" t="s">
        <v>192</v>
      </c>
    </row>
    <row r="28" spans="2:23"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</row>
    <row r="31" spans="2:23">
      <c r="D31" s="228" t="s">
        <v>188</v>
      </c>
      <c r="J31" s="239"/>
      <c r="K31" s="253" t="s">
        <v>188</v>
      </c>
      <c r="L31" s="253"/>
      <c r="M31" s="253"/>
      <c r="N31" s="253"/>
      <c r="O31" s="253"/>
      <c r="P31" s="253"/>
      <c r="Q31" s="253"/>
      <c r="R31" s="239"/>
    </row>
    <row r="32" spans="2:23" ht="70.5" customHeight="1">
      <c r="D32" s="247"/>
      <c r="E32" s="275" t="s">
        <v>193</v>
      </c>
      <c r="F32" s="275" t="s">
        <v>183</v>
      </c>
      <c r="G32" s="275" t="s">
        <v>184</v>
      </c>
      <c r="H32" s="275" t="s">
        <v>194</v>
      </c>
    </row>
    <row r="33" spans="4:11" ht="23.25" customHeight="1">
      <c r="D33" s="276" t="s">
        <v>27</v>
      </c>
      <c r="E33" s="255">
        <v>8.3804456381368464</v>
      </c>
      <c r="F33" s="255">
        <v>19.056870830527149</v>
      </c>
      <c r="G33" s="255">
        <v>48.138939742774944</v>
      </c>
      <c r="H33" s="255">
        <v>24.033915439059129</v>
      </c>
    </row>
    <row r="34" spans="4:11" ht="27.75" customHeight="1">
      <c r="D34" s="277" t="s">
        <v>28</v>
      </c>
      <c r="E34" s="255">
        <v>4.0161124837073894</v>
      </c>
      <c r="F34" s="255">
        <v>16.444778133975536</v>
      </c>
      <c r="G34" s="255">
        <v>58.399248979556084</v>
      </c>
      <c r="H34" s="255">
        <v>20.73044184135788</v>
      </c>
    </row>
    <row r="43" spans="4:11">
      <c r="K43" s="270" t="s">
        <v>220</v>
      </c>
    </row>
  </sheetData>
  <mergeCells count="1">
    <mergeCell ref="D8:J8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Q12" sqref="Q12"/>
    </sheetView>
  </sheetViews>
  <sheetFormatPr defaultColWidth="9.140625" defaultRowHeight="12.75"/>
  <cols>
    <col min="1" max="1" width="33.42578125" style="9" customWidth="1"/>
    <col min="2" max="2" width="9.140625" style="9"/>
    <col min="3" max="4" width="11.7109375" style="9" customWidth="1"/>
    <col min="5" max="5" width="13.28515625" style="9" customWidth="1"/>
    <col min="6" max="6" width="9.140625" style="9"/>
    <col min="7" max="7" width="11" style="9" customWidth="1"/>
    <col min="8" max="8" width="11.5703125" style="9" customWidth="1"/>
    <col min="9" max="9" width="14.7109375" style="9" customWidth="1"/>
    <col min="10" max="10" width="9.140625" style="9"/>
    <col min="11" max="11" width="10.85546875" style="9" customWidth="1"/>
    <col min="12" max="12" width="11.140625" style="9" customWidth="1"/>
    <col min="13" max="13" width="13.5703125" style="9" customWidth="1"/>
    <col min="14" max="16384" width="9.140625" style="9"/>
  </cols>
  <sheetData>
    <row r="1" spans="1:13" ht="14.25">
      <c r="A1" s="108"/>
      <c r="B1" s="109"/>
      <c r="C1" s="109"/>
      <c r="D1" s="109"/>
      <c r="E1" s="109"/>
      <c r="F1" s="109"/>
      <c r="G1" s="109"/>
      <c r="H1" s="109"/>
    </row>
    <row r="2" spans="1:13" ht="14.25">
      <c r="A2" s="108"/>
      <c r="B2" s="109"/>
      <c r="C2" s="109"/>
      <c r="D2" s="109"/>
      <c r="E2" s="109"/>
      <c r="F2" s="109"/>
      <c r="G2" s="109"/>
      <c r="H2" s="109"/>
    </row>
    <row r="3" spans="1:13" ht="15" customHeight="1">
      <c r="A3" s="128" t="s">
        <v>145</v>
      </c>
      <c r="B3" s="174"/>
      <c r="C3" s="174"/>
      <c r="D3" s="174"/>
      <c r="E3" s="174"/>
      <c r="F3" s="174"/>
      <c r="G3" s="174"/>
      <c r="H3" s="174"/>
    </row>
    <row r="5" spans="1:13" ht="21.75" customHeight="1">
      <c r="A5" s="446"/>
      <c r="B5" s="448">
        <v>2020</v>
      </c>
      <c r="C5" s="449"/>
      <c r="D5" s="449"/>
      <c r="E5" s="450"/>
      <c r="F5" s="448">
        <v>2021</v>
      </c>
      <c r="G5" s="449"/>
      <c r="H5" s="449"/>
      <c r="I5" s="450"/>
      <c r="J5" s="448">
        <v>2022</v>
      </c>
      <c r="K5" s="449"/>
      <c r="L5" s="449"/>
      <c r="M5" s="450"/>
    </row>
    <row r="6" spans="1:13" ht="27" customHeight="1">
      <c r="A6" s="447"/>
      <c r="B6" s="160" t="s">
        <v>8</v>
      </c>
      <c r="C6" s="161" t="s">
        <v>9</v>
      </c>
      <c r="D6" s="355" t="s">
        <v>111</v>
      </c>
      <c r="E6" s="356" t="s">
        <v>112</v>
      </c>
      <c r="F6" s="160" t="s">
        <v>8</v>
      </c>
      <c r="G6" s="161" t="s">
        <v>9</v>
      </c>
      <c r="H6" s="359" t="s">
        <v>111</v>
      </c>
      <c r="I6" s="360" t="s">
        <v>112</v>
      </c>
      <c r="J6" s="160" t="s">
        <v>8</v>
      </c>
      <c r="K6" s="161" t="s">
        <v>9</v>
      </c>
      <c r="L6" s="359" t="s">
        <v>111</v>
      </c>
      <c r="M6" s="360" t="s">
        <v>112</v>
      </c>
    </row>
    <row r="7" spans="1:13">
      <c r="A7" s="175" t="s">
        <v>2</v>
      </c>
      <c r="B7" s="105">
        <v>8809</v>
      </c>
      <c r="C7" s="105">
        <v>7853</v>
      </c>
      <c r="D7" s="357">
        <v>52.868803264914177</v>
      </c>
      <c r="E7" s="357">
        <v>47.131196735085823</v>
      </c>
      <c r="F7" s="105">
        <v>8875</v>
      </c>
      <c r="G7" s="176">
        <v>8087</v>
      </c>
      <c r="H7" s="357">
        <v>52.322839287819832</v>
      </c>
      <c r="I7" s="357">
        <v>47.677160712180168</v>
      </c>
      <c r="J7" s="105">
        <v>9189</v>
      </c>
      <c r="K7" s="176">
        <v>8323</v>
      </c>
      <c r="L7" s="357">
        <v>52.472590223846503</v>
      </c>
      <c r="M7" s="357">
        <v>47.527409776153497</v>
      </c>
    </row>
    <row r="8" spans="1:13">
      <c r="A8" s="175" t="s">
        <v>47</v>
      </c>
      <c r="B8" s="9">
        <v>2337</v>
      </c>
      <c r="C8" s="9">
        <v>1792</v>
      </c>
      <c r="D8" s="315">
        <v>56.599660934851045</v>
      </c>
      <c r="E8" s="315">
        <v>43.400339065148948</v>
      </c>
      <c r="F8" s="9">
        <v>2380</v>
      </c>
      <c r="G8" s="171">
        <v>1842</v>
      </c>
      <c r="H8" s="315">
        <v>56.371387967787776</v>
      </c>
      <c r="I8" s="315">
        <v>43.628612032212224</v>
      </c>
      <c r="J8" s="9">
        <v>2501</v>
      </c>
      <c r="K8" s="171">
        <v>2021</v>
      </c>
      <c r="L8" s="315">
        <v>55.307386112339671</v>
      </c>
      <c r="M8" s="315">
        <v>44.692613887660329</v>
      </c>
    </row>
    <row r="9" spans="1:13">
      <c r="A9" s="175" t="s">
        <v>48</v>
      </c>
      <c r="B9" s="9">
        <v>1780</v>
      </c>
      <c r="C9" s="9">
        <v>2422</v>
      </c>
      <c r="D9" s="315">
        <v>42.360780580675865</v>
      </c>
      <c r="E9" s="315">
        <v>57.639219419324128</v>
      </c>
      <c r="F9" s="9">
        <v>1820</v>
      </c>
      <c r="G9" s="171">
        <v>2645</v>
      </c>
      <c r="H9" s="315">
        <v>40.761478163493841</v>
      </c>
      <c r="I9" s="315">
        <v>59.238521836506166</v>
      </c>
      <c r="J9" s="9">
        <v>1825</v>
      </c>
      <c r="K9" s="171">
        <v>2567</v>
      </c>
      <c r="L9" s="315">
        <v>41.552823315118395</v>
      </c>
      <c r="M9" s="315">
        <v>58.447176684881605</v>
      </c>
    </row>
    <row r="10" spans="1:13">
      <c r="A10" s="175" t="s">
        <v>49</v>
      </c>
      <c r="B10" s="9">
        <v>1635</v>
      </c>
      <c r="C10" s="9">
        <v>1101</v>
      </c>
      <c r="D10" s="315">
        <v>59.758771929824562</v>
      </c>
      <c r="E10" s="315">
        <v>40.241228070175438</v>
      </c>
      <c r="F10" s="9">
        <v>1684</v>
      </c>
      <c r="G10" s="171">
        <v>1166</v>
      </c>
      <c r="H10" s="315">
        <v>59.087719298245609</v>
      </c>
      <c r="I10" s="315">
        <v>40.912280701754383</v>
      </c>
      <c r="J10" s="9">
        <v>1724</v>
      </c>
      <c r="K10" s="171">
        <v>1216</v>
      </c>
      <c r="L10" s="315">
        <v>58.639455782312922</v>
      </c>
      <c r="M10" s="315">
        <v>41.360544217687071</v>
      </c>
    </row>
    <row r="11" spans="1:13">
      <c r="A11" s="175" t="s">
        <v>50</v>
      </c>
      <c r="B11" s="9">
        <v>651</v>
      </c>
      <c r="C11" s="9">
        <v>580</v>
      </c>
      <c r="D11" s="315">
        <v>52.883834281072296</v>
      </c>
      <c r="E11" s="315">
        <v>47.116165718927697</v>
      </c>
      <c r="F11" s="9">
        <v>652</v>
      </c>
      <c r="G11" s="171">
        <v>528</v>
      </c>
      <c r="H11" s="315">
        <v>55.254237288135585</v>
      </c>
      <c r="I11" s="315">
        <v>44.745762711864408</v>
      </c>
      <c r="J11" s="9">
        <v>662</v>
      </c>
      <c r="K11" s="171">
        <v>537</v>
      </c>
      <c r="L11" s="315">
        <v>55.21267723102585</v>
      </c>
      <c r="M11" s="315">
        <v>44.78732276897415</v>
      </c>
    </row>
    <row r="12" spans="1:13">
      <c r="A12" s="175" t="s">
        <v>51</v>
      </c>
      <c r="B12" s="9">
        <v>1440</v>
      </c>
      <c r="C12" s="9">
        <v>1278</v>
      </c>
      <c r="D12" s="315">
        <v>52.980132450331126</v>
      </c>
      <c r="E12" s="315">
        <v>47.019867549668874</v>
      </c>
      <c r="F12" s="9">
        <v>1495</v>
      </c>
      <c r="G12" s="171">
        <v>1382</v>
      </c>
      <c r="H12" s="315">
        <v>51.963851233924231</v>
      </c>
      <c r="I12" s="315">
        <v>48.036148766075776</v>
      </c>
      <c r="J12" s="9">
        <v>1470</v>
      </c>
      <c r="K12" s="171">
        <v>1374</v>
      </c>
      <c r="L12" s="315">
        <v>51.687763713080173</v>
      </c>
      <c r="M12" s="315">
        <v>48.312236286919827</v>
      </c>
    </row>
    <row r="13" spans="1:13">
      <c r="A13" s="177" t="s">
        <v>52</v>
      </c>
      <c r="B13" s="41">
        <v>966</v>
      </c>
      <c r="C13" s="41">
        <v>680</v>
      </c>
      <c r="D13" s="358">
        <v>58.687727825030379</v>
      </c>
      <c r="E13" s="358">
        <v>41.312272174969621</v>
      </c>
      <c r="F13" s="41">
        <v>844</v>
      </c>
      <c r="G13" s="172">
        <v>524</v>
      </c>
      <c r="H13" s="358">
        <v>61.695906432748536</v>
      </c>
      <c r="I13" s="358">
        <v>38.304093567251464</v>
      </c>
      <c r="J13" s="41">
        <v>1007</v>
      </c>
      <c r="K13" s="172">
        <v>608</v>
      </c>
      <c r="L13" s="358">
        <v>62.352941176470587</v>
      </c>
      <c r="M13" s="358">
        <v>37.647058823529413</v>
      </c>
    </row>
    <row r="15" spans="1:13">
      <c r="A15" s="47" t="s">
        <v>70</v>
      </c>
    </row>
    <row r="17" spans="1:13">
      <c r="A17" s="107"/>
      <c r="B17" s="107"/>
      <c r="C17" s="107"/>
      <c r="D17" s="107"/>
      <c r="E17" s="107"/>
      <c r="F17" s="107"/>
      <c r="G17" s="107"/>
      <c r="H17" s="107"/>
      <c r="I17" s="107"/>
    </row>
    <row r="20" spans="1:13" ht="15">
      <c r="A20" s="128" t="s">
        <v>146</v>
      </c>
    </row>
    <row r="22" spans="1:13" ht="19.5" customHeight="1">
      <c r="A22" s="452"/>
      <c r="B22" s="448">
        <v>2020</v>
      </c>
      <c r="C22" s="449"/>
      <c r="D22" s="449"/>
      <c r="E22" s="450"/>
      <c r="F22" s="448">
        <v>2021</v>
      </c>
      <c r="G22" s="449"/>
      <c r="H22" s="449"/>
      <c r="I22" s="450"/>
      <c r="J22" s="448">
        <v>2022</v>
      </c>
      <c r="K22" s="449"/>
      <c r="L22" s="449"/>
      <c r="M22" s="450"/>
    </row>
    <row r="23" spans="1:13" ht="32.25" customHeight="1">
      <c r="A23" s="453"/>
      <c r="B23" s="160" t="s">
        <v>27</v>
      </c>
      <c r="C23" s="161" t="s">
        <v>28</v>
      </c>
      <c r="D23" s="355" t="s">
        <v>109</v>
      </c>
      <c r="E23" s="356" t="s">
        <v>110</v>
      </c>
      <c r="F23" s="160" t="s">
        <v>27</v>
      </c>
      <c r="G23" s="161" t="s">
        <v>28</v>
      </c>
      <c r="H23" s="355" t="s">
        <v>109</v>
      </c>
      <c r="I23" s="356" t="s">
        <v>110</v>
      </c>
      <c r="J23" s="160" t="s">
        <v>27</v>
      </c>
      <c r="K23" s="161" t="s">
        <v>28</v>
      </c>
      <c r="L23" s="355" t="s">
        <v>109</v>
      </c>
      <c r="M23" s="356" t="s">
        <v>110</v>
      </c>
    </row>
    <row r="24" spans="1:13">
      <c r="A24" s="175" t="s">
        <v>31</v>
      </c>
      <c r="B24" s="105">
        <v>8809</v>
      </c>
      <c r="C24" s="105">
        <v>7853</v>
      </c>
      <c r="D24" s="357">
        <v>52.868803264914177</v>
      </c>
      <c r="E24" s="357">
        <v>47.131196735085823</v>
      </c>
      <c r="F24" s="105">
        <v>8875</v>
      </c>
      <c r="G24" s="176">
        <v>8087</v>
      </c>
      <c r="H24" s="357">
        <v>52.322839287819832</v>
      </c>
      <c r="I24" s="357">
        <v>47.677160712180168</v>
      </c>
      <c r="J24" s="105">
        <v>9189</v>
      </c>
      <c r="K24" s="176">
        <v>8323</v>
      </c>
      <c r="L24" s="357">
        <v>52.472590223846503</v>
      </c>
      <c r="M24" s="357">
        <v>47.527409776153497</v>
      </c>
    </row>
    <row r="25" spans="1:13">
      <c r="A25" s="171" t="s">
        <v>58</v>
      </c>
      <c r="B25" s="9">
        <v>2337</v>
      </c>
      <c r="C25" s="9">
        <v>1792</v>
      </c>
      <c r="D25" s="315">
        <v>56.599660934851045</v>
      </c>
      <c r="E25" s="315">
        <v>43.400339065148948</v>
      </c>
      <c r="F25" s="9">
        <v>2380</v>
      </c>
      <c r="G25" s="171">
        <v>1842</v>
      </c>
      <c r="H25" s="315">
        <v>56.371387967787776</v>
      </c>
      <c r="I25" s="315">
        <v>43.628612032212224</v>
      </c>
      <c r="J25" s="9">
        <v>2501</v>
      </c>
      <c r="K25" s="171">
        <v>2021</v>
      </c>
      <c r="L25" s="315">
        <v>55.307386112339671</v>
      </c>
      <c r="M25" s="315">
        <v>44.692613887660329</v>
      </c>
    </row>
    <row r="26" spans="1:13">
      <c r="A26" s="175" t="s">
        <v>53</v>
      </c>
      <c r="B26" s="9">
        <v>1780</v>
      </c>
      <c r="C26" s="9">
        <v>2422</v>
      </c>
      <c r="D26" s="315">
        <v>42.360780580675865</v>
      </c>
      <c r="E26" s="315">
        <v>57.639219419324128</v>
      </c>
      <c r="F26" s="9">
        <v>1820</v>
      </c>
      <c r="G26" s="171">
        <v>2645</v>
      </c>
      <c r="H26" s="315">
        <v>40.761478163493841</v>
      </c>
      <c r="I26" s="315">
        <v>59.238521836506166</v>
      </c>
      <c r="J26" s="9">
        <v>1825</v>
      </c>
      <c r="K26" s="171">
        <v>2567</v>
      </c>
      <c r="L26" s="315">
        <v>41.552823315118395</v>
      </c>
      <c r="M26" s="315">
        <v>58.447176684881605</v>
      </c>
    </row>
    <row r="27" spans="1:13">
      <c r="A27" s="175" t="s">
        <v>54</v>
      </c>
      <c r="B27" s="9">
        <v>1635</v>
      </c>
      <c r="C27" s="9">
        <v>1101</v>
      </c>
      <c r="D27" s="315">
        <v>59.758771929824562</v>
      </c>
      <c r="E27" s="315">
        <v>40.241228070175438</v>
      </c>
      <c r="F27" s="9">
        <v>1684</v>
      </c>
      <c r="G27" s="171">
        <v>1166</v>
      </c>
      <c r="H27" s="315">
        <v>59.087719298245609</v>
      </c>
      <c r="I27" s="315">
        <v>40.912280701754383</v>
      </c>
      <c r="J27" s="9">
        <v>1724</v>
      </c>
      <c r="K27" s="171">
        <v>1216</v>
      </c>
      <c r="L27" s="315">
        <v>58.639455782312922</v>
      </c>
      <c r="M27" s="315">
        <v>41.360544217687071</v>
      </c>
    </row>
    <row r="28" spans="1:13">
      <c r="A28" s="175" t="s">
        <v>55</v>
      </c>
      <c r="B28" s="9">
        <v>651</v>
      </c>
      <c r="C28" s="9">
        <v>580</v>
      </c>
      <c r="D28" s="315">
        <v>52.883834281072296</v>
      </c>
      <c r="E28" s="315">
        <v>47.116165718927697</v>
      </c>
      <c r="F28" s="9">
        <v>652</v>
      </c>
      <c r="G28" s="171">
        <v>528</v>
      </c>
      <c r="H28" s="315">
        <v>55.254237288135585</v>
      </c>
      <c r="I28" s="315">
        <v>44.745762711864408</v>
      </c>
      <c r="J28" s="9">
        <v>662</v>
      </c>
      <c r="K28" s="171">
        <v>537</v>
      </c>
      <c r="L28" s="315">
        <v>55.21267723102585</v>
      </c>
      <c r="M28" s="315">
        <v>44.78732276897415</v>
      </c>
    </row>
    <row r="29" spans="1:13">
      <c r="A29" s="175" t="s">
        <v>56</v>
      </c>
      <c r="B29" s="9">
        <v>1440</v>
      </c>
      <c r="C29" s="9">
        <v>1278</v>
      </c>
      <c r="D29" s="315">
        <v>52.980132450331126</v>
      </c>
      <c r="E29" s="315">
        <v>47.019867549668874</v>
      </c>
      <c r="F29" s="9">
        <v>1495</v>
      </c>
      <c r="G29" s="171">
        <v>1382</v>
      </c>
      <c r="H29" s="315">
        <v>51.963851233924231</v>
      </c>
      <c r="I29" s="315">
        <v>48.036148766075776</v>
      </c>
      <c r="J29" s="9">
        <v>1470</v>
      </c>
      <c r="K29" s="171">
        <v>1374</v>
      </c>
      <c r="L29" s="315">
        <v>51.687763713080173</v>
      </c>
      <c r="M29" s="315">
        <v>48.312236286919827</v>
      </c>
    </row>
    <row r="30" spans="1:13">
      <c r="A30" s="177" t="s">
        <v>57</v>
      </c>
      <c r="B30" s="41">
        <v>966</v>
      </c>
      <c r="C30" s="41">
        <v>680</v>
      </c>
      <c r="D30" s="358">
        <v>58.687727825030379</v>
      </c>
      <c r="E30" s="358">
        <v>41.312272174969621</v>
      </c>
      <c r="F30" s="41">
        <v>844</v>
      </c>
      <c r="G30" s="172">
        <v>524</v>
      </c>
      <c r="H30" s="358">
        <v>61.695906432748536</v>
      </c>
      <c r="I30" s="358">
        <v>38.304093567251464</v>
      </c>
      <c r="J30" s="41">
        <v>1007</v>
      </c>
      <c r="K30" s="172">
        <v>608</v>
      </c>
      <c r="L30" s="358">
        <v>62.352941176470587</v>
      </c>
      <c r="M30" s="358">
        <v>37.647058823529413</v>
      </c>
    </row>
    <row r="32" spans="1:13">
      <c r="A32" s="178" t="s">
        <v>78</v>
      </c>
    </row>
    <row r="36" spans="4:10" ht="15">
      <c r="D36" s="212"/>
      <c r="E36" s="212"/>
      <c r="F36" s="212"/>
      <c r="G36" s="212"/>
      <c r="H36" s="212"/>
      <c r="I36" s="212"/>
      <c r="J36" s="212"/>
    </row>
  </sheetData>
  <mergeCells count="8">
    <mergeCell ref="A22:A23"/>
    <mergeCell ref="A5:A6"/>
    <mergeCell ref="B5:E5"/>
    <mergeCell ref="F5:I5"/>
    <mergeCell ref="J5:M5"/>
    <mergeCell ref="B22:E22"/>
    <mergeCell ref="F22:I22"/>
    <mergeCell ref="J22:M2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workbookViewId="0">
      <selection activeCell="B18" sqref="B18"/>
    </sheetView>
  </sheetViews>
  <sheetFormatPr defaultColWidth="9.140625" defaultRowHeight="12.75"/>
  <cols>
    <col min="1" max="1" width="9.140625" style="9"/>
    <col min="2" max="2" width="29.7109375" style="9" customWidth="1"/>
    <col min="3" max="3" width="11.140625" style="9" customWidth="1"/>
    <col min="4" max="4" width="10.140625" style="9" customWidth="1"/>
    <col min="5" max="5" width="9.140625" style="9"/>
    <col min="6" max="6" width="11.85546875" style="9" customWidth="1"/>
    <col min="7" max="16384" width="9.140625" style="9"/>
  </cols>
  <sheetData>
    <row r="1" spans="2:18">
      <c r="C1" s="9" t="s">
        <v>142</v>
      </c>
    </row>
    <row r="2" spans="2:18">
      <c r="F2" s="170" t="s">
        <v>143</v>
      </c>
    </row>
    <row r="4" spans="2:18">
      <c r="B4" s="41"/>
      <c r="C4" s="310" t="s">
        <v>0</v>
      </c>
      <c r="D4" s="310" t="s">
        <v>1</v>
      </c>
    </row>
    <row r="5" spans="2:18">
      <c r="B5" s="105" t="s">
        <v>60</v>
      </c>
      <c r="C5" s="105">
        <v>1193</v>
      </c>
      <c r="D5" s="105">
        <v>1011</v>
      </c>
    </row>
    <row r="6" spans="2:18" ht="15" customHeight="1">
      <c r="B6" s="9" t="s">
        <v>134</v>
      </c>
      <c r="C6" s="9">
        <v>1556</v>
      </c>
      <c r="D6" s="9">
        <v>2070</v>
      </c>
    </row>
    <row r="7" spans="2:18">
      <c r="B7" s="41" t="s">
        <v>59</v>
      </c>
      <c r="C7" s="41">
        <v>5574</v>
      </c>
      <c r="D7" s="41">
        <v>6108</v>
      </c>
    </row>
    <row r="11" spans="2:18">
      <c r="B11" s="1"/>
    </row>
    <row r="12" spans="2:18">
      <c r="B12" s="41"/>
      <c r="C12" s="310" t="s">
        <v>0</v>
      </c>
      <c r="D12" s="310" t="s">
        <v>1</v>
      </c>
    </row>
    <row r="13" spans="2:18">
      <c r="B13" s="361" t="s">
        <v>60</v>
      </c>
      <c r="C13" s="362">
        <v>14.333773879610717</v>
      </c>
      <c r="D13" s="362">
        <v>11.002285341168788</v>
      </c>
    </row>
    <row r="14" spans="2:18">
      <c r="B14" s="363" t="s">
        <v>134</v>
      </c>
      <c r="C14" s="364">
        <v>18.695182025711883</v>
      </c>
      <c r="D14" s="364">
        <v>22.526934378060727</v>
      </c>
    </row>
    <row r="15" spans="2:18" ht="20.25" customHeight="1">
      <c r="B15" s="365" t="s">
        <v>59</v>
      </c>
      <c r="C15" s="366">
        <v>66.971044094677396</v>
      </c>
      <c r="D15" s="366">
        <v>66.470780280770498</v>
      </c>
      <c r="O15" s="152"/>
      <c r="R15" s="152"/>
    </row>
    <row r="16" spans="2:18">
      <c r="O16" s="152"/>
      <c r="R16" s="152"/>
    </row>
    <row r="17" spans="1:18">
      <c r="O17" s="152"/>
      <c r="R17" s="152"/>
    </row>
    <row r="18" spans="1:18">
      <c r="R18" s="152"/>
    </row>
    <row r="19" spans="1:18">
      <c r="F19" s="47" t="s">
        <v>70</v>
      </c>
    </row>
    <row r="21" spans="1:18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</row>
    <row r="22" spans="1:18">
      <c r="B22" s="108"/>
      <c r="C22" s="108"/>
      <c r="D22" s="108"/>
    </row>
    <row r="23" spans="1:18">
      <c r="B23" s="108"/>
      <c r="C23" s="108"/>
      <c r="D23" s="108"/>
    </row>
    <row r="24" spans="1:18">
      <c r="B24" s="41"/>
      <c r="C24" s="310" t="s">
        <v>28</v>
      </c>
      <c r="D24" s="310" t="s">
        <v>27</v>
      </c>
    </row>
    <row r="25" spans="1:18">
      <c r="B25" s="105" t="s">
        <v>79</v>
      </c>
      <c r="C25" s="105">
        <v>1193</v>
      </c>
      <c r="D25" s="105">
        <v>1011</v>
      </c>
      <c r="F25" s="1" t="s">
        <v>144</v>
      </c>
    </row>
    <row r="26" spans="1:18">
      <c r="B26" s="9" t="s">
        <v>135</v>
      </c>
      <c r="C26" s="9">
        <v>1556</v>
      </c>
      <c r="D26" s="9">
        <v>2070</v>
      </c>
    </row>
    <row r="27" spans="1:18">
      <c r="B27" s="41" t="s">
        <v>74</v>
      </c>
      <c r="C27" s="41">
        <v>5574</v>
      </c>
      <c r="D27" s="41">
        <v>6108</v>
      </c>
    </row>
    <row r="28" spans="1:18">
      <c r="B28" s="108"/>
      <c r="C28" s="108"/>
      <c r="D28" s="108"/>
    </row>
    <row r="29" spans="1:18">
      <c r="B29" s="108"/>
      <c r="C29" s="108"/>
      <c r="D29" s="108"/>
    </row>
    <row r="30" spans="1:18">
      <c r="B30" s="108"/>
      <c r="C30" s="108"/>
      <c r="D30" s="108"/>
    </row>
    <row r="31" spans="1:18">
      <c r="B31" s="180"/>
      <c r="C31" s="367" t="s">
        <v>28</v>
      </c>
      <c r="D31" s="367" t="s">
        <v>27</v>
      </c>
    </row>
    <row r="32" spans="1:18">
      <c r="B32" s="361" t="s">
        <v>79</v>
      </c>
      <c r="C32" s="362">
        <v>14.333773879610717</v>
      </c>
      <c r="D32" s="362">
        <v>11.002285341168788</v>
      </c>
    </row>
    <row r="33" spans="2:15">
      <c r="B33" s="363" t="s">
        <v>135</v>
      </c>
      <c r="C33" s="364">
        <v>18.695182025711883</v>
      </c>
      <c r="D33" s="364">
        <v>22.526934378060727</v>
      </c>
    </row>
    <row r="34" spans="2:15">
      <c r="B34" s="365" t="s">
        <v>74</v>
      </c>
      <c r="C34" s="366">
        <v>66.971044094677396</v>
      </c>
      <c r="D34" s="366">
        <v>66.470780280770498</v>
      </c>
    </row>
    <row r="40" spans="2:15">
      <c r="H40" s="1"/>
    </row>
    <row r="43" spans="2:15">
      <c r="F43" s="9" t="s">
        <v>78</v>
      </c>
    </row>
    <row r="48" spans="2:15">
      <c r="J48" s="1"/>
      <c r="K48" s="1"/>
      <c r="L48" s="1"/>
      <c r="M48" s="1"/>
      <c r="N48" s="1"/>
      <c r="O48" s="1"/>
    </row>
    <row r="49" spans="10:15">
      <c r="J49"/>
      <c r="K49"/>
      <c r="L49"/>
      <c r="M49"/>
      <c r="N49"/>
      <c r="O4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49"/>
  <sheetViews>
    <sheetView workbookViewId="0"/>
  </sheetViews>
  <sheetFormatPr defaultRowHeight="15"/>
  <cols>
    <col min="1" max="2" width="9.140625" style="228"/>
    <col min="3" max="3" width="10" style="228" customWidth="1"/>
    <col min="4" max="4" width="11.42578125" style="228" customWidth="1"/>
    <col min="5" max="16384" width="9.140625" style="228"/>
  </cols>
  <sheetData>
    <row r="3" spans="2:15">
      <c r="B3" s="290" t="s">
        <v>195</v>
      </c>
      <c r="C3" s="291" t="s">
        <v>1</v>
      </c>
      <c r="D3" s="291" t="s">
        <v>0</v>
      </c>
      <c r="J3" s="253" t="s">
        <v>196</v>
      </c>
      <c r="K3" s="253"/>
      <c r="L3" s="253"/>
      <c r="M3" s="253"/>
      <c r="N3" s="253"/>
      <c r="O3" s="239"/>
    </row>
    <row r="4" spans="2:15">
      <c r="B4" s="281" t="s">
        <v>197</v>
      </c>
      <c r="C4" s="282">
        <v>283</v>
      </c>
      <c r="D4" s="283">
        <v>324</v>
      </c>
    </row>
    <row r="5" spans="2:15">
      <c r="B5" s="284" t="s">
        <v>198</v>
      </c>
      <c r="C5" s="285">
        <v>325</v>
      </c>
      <c r="D5" s="286">
        <v>375</v>
      </c>
    </row>
    <row r="6" spans="2:15">
      <c r="B6" s="284" t="s">
        <v>199</v>
      </c>
      <c r="C6" s="285">
        <v>490</v>
      </c>
      <c r="D6" s="286">
        <v>581</v>
      </c>
    </row>
    <row r="7" spans="2:15">
      <c r="B7" s="284" t="s">
        <v>200</v>
      </c>
      <c r="C7" s="285">
        <v>775</v>
      </c>
      <c r="D7" s="286">
        <v>769</v>
      </c>
    </row>
    <row r="8" spans="2:15">
      <c r="B8" s="284" t="s">
        <v>201</v>
      </c>
      <c r="C8" s="285">
        <v>1014</v>
      </c>
      <c r="D8" s="286">
        <v>958</v>
      </c>
    </row>
    <row r="9" spans="2:15">
      <c r="B9" s="284" t="s">
        <v>202</v>
      </c>
      <c r="C9" s="285">
        <v>1096</v>
      </c>
      <c r="D9" s="286">
        <v>1034</v>
      </c>
    </row>
    <row r="10" spans="2:15">
      <c r="B10" s="284" t="s">
        <v>203</v>
      </c>
      <c r="C10" s="285">
        <v>1180</v>
      </c>
      <c r="D10" s="286">
        <v>959</v>
      </c>
    </row>
    <row r="11" spans="2:15">
      <c r="B11" s="284" t="s">
        <v>204</v>
      </c>
      <c r="C11" s="285">
        <v>1134</v>
      </c>
      <c r="D11" s="286">
        <v>887</v>
      </c>
    </row>
    <row r="12" spans="2:15">
      <c r="B12" s="284" t="s">
        <v>205</v>
      </c>
      <c r="C12" s="285">
        <v>1198</v>
      </c>
      <c r="D12" s="286">
        <v>796</v>
      </c>
    </row>
    <row r="13" spans="2:15">
      <c r="B13" s="284" t="s">
        <v>206</v>
      </c>
      <c r="C13" s="285">
        <v>1345</v>
      </c>
      <c r="D13" s="286">
        <v>786</v>
      </c>
    </row>
    <row r="14" spans="2:15">
      <c r="B14" s="284" t="s">
        <v>207</v>
      </c>
      <c r="C14" s="285">
        <v>1710</v>
      </c>
      <c r="D14" s="286">
        <v>838</v>
      </c>
    </row>
    <row r="15" spans="2:15">
      <c r="B15" s="284" t="s">
        <v>208</v>
      </c>
      <c r="C15" s="285">
        <v>2056</v>
      </c>
      <c r="D15" s="286">
        <v>800</v>
      </c>
    </row>
    <row r="16" spans="2:15">
      <c r="B16" s="284" t="s">
        <v>209</v>
      </c>
      <c r="C16" s="285">
        <v>2013</v>
      </c>
      <c r="D16" s="286">
        <v>593</v>
      </c>
    </row>
    <row r="17" spans="1:20">
      <c r="B17" s="287" t="s">
        <v>210</v>
      </c>
      <c r="C17" s="288">
        <v>12361</v>
      </c>
      <c r="D17" s="289">
        <v>1276</v>
      </c>
    </row>
    <row r="22" spans="1:20">
      <c r="J22" s="228" t="s">
        <v>192</v>
      </c>
    </row>
    <row r="24" spans="1:20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</row>
    <row r="28" spans="1:20">
      <c r="I28" s="253" t="s">
        <v>232</v>
      </c>
      <c r="J28" s="248"/>
      <c r="K28" s="248"/>
      <c r="L28" s="248"/>
      <c r="M28" s="248"/>
    </row>
    <row r="29" spans="1:20" ht="21" customHeight="1">
      <c r="B29" s="290" t="s">
        <v>211</v>
      </c>
      <c r="C29" s="291" t="s">
        <v>27</v>
      </c>
      <c r="D29" s="291" t="s">
        <v>28</v>
      </c>
    </row>
    <row r="30" spans="1:20">
      <c r="B30" s="281" t="s">
        <v>197</v>
      </c>
      <c r="C30" s="282">
        <v>283</v>
      </c>
      <c r="D30" s="283">
        <v>324</v>
      </c>
    </row>
    <row r="31" spans="1:20">
      <c r="B31" s="284" t="s">
        <v>198</v>
      </c>
      <c r="C31" s="285">
        <v>325</v>
      </c>
      <c r="D31" s="286">
        <v>375</v>
      </c>
    </row>
    <row r="32" spans="1:20">
      <c r="B32" s="284" t="s">
        <v>199</v>
      </c>
      <c r="C32" s="285">
        <v>490</v>
      </c>
      <c r="D32" s="286">
        <v>581</v>
      </c>
    </row>
    <row r="33" spans="2:4">
      <c r="B33" s="284" t="s">
        <v>200</v>
      </c>
      <c r="C33" s="285">
        <v>775</v>
      </c>
      <c r="D33" s="286">
        <v>769</v>
      </c>
    </row>
    <row r="34" spans="2:4">
      <c r="B34" s="284" t="s">
        <v>201</v>
      </c>
      <c r="C34" s="285">
        <v>1014</v>
      </c>
      <c r="D34" s="286">
        <v>958</v>
      </c>
    </row>
    <row r="35" spans="2:4">
      <c r="B35" s="284" t="s">
        <v>202</v>
      </c>
      <c r="C35" s="285">
        <v>1096</v>
      </c>
      <c r="D35" s="286">
        <v>1034</v>
      </c>
    </row>
    <row r="36" spans="2:4">
      <c r="B36" s="284" t="s">
        <v>203</v>
      </c>
      <c r="C36" s="285">
        <v>1180</v>
      </c>
      <c r="D36" s="286">
        <v>959</v>
      </c>
    </row>
    <row r="37" spans="2:4">
      <c r="B37" s="284" t="s">
        <v>204</v>
      </c>
      <c r="C37" s="285">
        <v>1134</v>
      </c>
      <c r="D37" s="286">
        <v>887</v>
      </c>
    </row>
    <row r="38" spans="2:4">
      <c r="B38" s="284" t="s">
        <v>205</v>
      </c>
      <c r="C38" s="285">
        <v>1198</v>
      </c>
      <c r="D38" s="286">
        <v>796</v>
      </c>
    </row>
    <row r="39" spans="2:4">
      <c r="B39" s="284" t="s">
        <v>206</v>
      </c>
      <c r="C39" s="285">
        <v>1345</v>
      </c>
      <c r="D39" s="286">
        <v>786</v>
      </c>
    </row>
    <row r="40" spans="2:4">
      <c r="B40" s="284" t="s">
        <v>207</v>
      </c>
      <c r="C40" s="285">
        <v>1710</v>
      </c>
      <c r="D40" s="286">
        <v>838</v>
      </c>
    </row>
    <row r="41" spans="2:4">
      <c r="B41" s="284" t="s">
        <v>208</v>
      </c>
      <c r="C41" s="285">
        <v>2056</v>
      </c>
      <c r="D41" s="286">
        <v>800</v>
      </c>
    </row>
    <row r="42" spans="2:4">
      <c r="B42" s="284" t="s">
        <v>209</v>
      </c>
      <c r="C42" s="285">
        <v>2013</v>
      </c>
      <c r="D42" s="286">
        <v>593</v>
      </c>
    </row>
    <row r="43" spans="2:4">
      <c r="B43" s="287" t="s">
        <v>210</v>
      </c>
      <c r="C43" s="288">
        <v>12361</v>
      </c>
      <c r="D43" s="289">
        <v>1276</v>
      </c>
    </row>
    <row r="49" spans="9:9">
      <c r="I49" s="270" t="s">
        <v>220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0"/>
  <sheetViews>
    <sheetView zoomScaleNormal="100" workbookViewId="0">
      <selection activeCell="T18" sqref="T18"/>
    </sheetView>
  </sheetViews>
  <sheetFormatPr defaultColWidth="9.140625" defaultRowHeight="12.75"/>
  <cols>
    <col min="1" max="1" width="12.5703125" style="9" customWidth="1"/>
    <col min="2" max="2" width="10.5703125" style="9" customWidth="1"/>
    <col min="3" max="3" width="9.140625" style="9"/>
    <col min="4" max="4" width="2.7109375" style="9" customWidth="1"/>
    <col min="5" max="5" width="12.7109375" style="9" customWidth="1"/>
    <col min="6" max="6" width="9.140625" style="9"/>
    <col min="7" max="7" width="3.42578125" style="9" customWidth="1"/>
    <col min="8" max="9" width="9.140625" style="9"/>
    <col min="10" max="10" width="1.28515625" style="9" customWidth="1"/>
    <col min="11" max="12" width="9.140625" style="152"/>
    <col min="13" max="16384" width="9.140625" style="9"/>
  </cols>
  <sheetData>
    <row r="1" spans="1:24">
      <c r="A1" s="108"/>
    </row>
    <row r="2" spans="1:24">
      <c r="A2" s="25" t="s">
        <v>113</v>
      </c>
      <c r="B2" s="47"/>
      <c r="C2" s="47"/>
      <c r="D2" s="47"/>
      <c r="E2" s="47"/>
      <c r="F2" s="47"/>
      <c r="G2" s="47"/>
      <c r="H2" s="47"/>
      <c r="I2" s="47"/>
      <c r="J2" s="47"/>
      <c r="K2" s="203"/>
      <c r="L2" s="203"/>
    </row>
    <row r="3" spans="1:24">
      <c r="A3" s="25"/>
      <c r="B3" s="47"/>
      <c r="C3" s="47"/>
      <c r="D3" s="47"/>
      <c r="E3" s="47"/>
      <c r="F3" s="47"/>
      <c r="G3" s="47"/>
      <c r="H3" s="47"/>
      <c r="I3" s="47"/>
      <c r="J3" s="47"/>
      <c r="K3" s="203"/>
      <c r="L3" s="203"/>
    </row>
    <row r="4" spans="1:24">
      <c r="A4" s="369" t="s">
        <v>16</v>
      </c>
      <c r="B4" s="371" t="s">
        <v>4</v>
      </c>
      <c r="C4" s="371"/>
      <c r="D4" s="371"/>
      <c r="E4" s="371"/>
      <c r="F4" s="371"/>
      <c r="G4" s="1"/>
      <c r="H4" s="371" t="s">
        <v>5</v>
      </c>
      <c r="I4" s="371"/>
      <c r="J4" s="371"/>
      <c r="K4" s="371"/>
      <c r="L4" s="371"/>
    </row>
    <row r="5" spans="1:24">
      <c r="A5" s="370"/>
      <c r="B5" s="372" t="s">
        <v>10</v>
      </c>
      <c r="C5" s="372"/>
      <c r="D5" s="1"/>
      <c r="E5" s="372" t="s">
        <v>3</v>
      </c>
      <c r="F5" s="372"/>
      <c r="G5" s="1"/>
      <c r="H5" s="372" t="s">
        <v>10</v>
      </c>
      <c r="I5" s="372"/>
      <c r="J5" s="1"/>
      <c r="K5" s="373" t="s">
        <v>3</v>
      </c>
      <c r="L5" s="373"/>
    </row>
    <row r="6" spans="1:24">
      <c r="A6" s="370"/>
      <c r="B6" s="293" t="s">
        <v>6</v>
      </c>
      <c r="C6" s="293" t="s">
        <v>7</v>
      </c>
      <c r="D6" s="1"/>
      <c r="E6" s="293" t="s">
        <v>6</v>
      </c>
      <c r="F6" s="293" t="s">
        <v>7</v>
      </c>
      <c r="G6" s="1"/>
      <c r="H6" s="293" t="s">
        <v>8</v>
      </c>
      <c r="I6" s="293" t="s">
        <v>9</v>
      </c>
      <c r="J6" s="1"/>
      <c r="K6" s="292" t="s">
        <v>8</v>
      </c>
      <c r="L6" s="292" t="s">
        <v>9</v>
      </c>
    </row>
    <row r="7" spans="1:24">
      <c r="A7" s="197">
        <v>2017</v>
      </c>
      <c r="B7" s="104">
        <v>102911</v>
      </c>
      <c r="C7" s="104">
        <v>109808</v>
      </c>
      <c r="D7" s="105"/>
      <c r="E7" s="194">
        <v>48.378847211579597</v>
      </c>
      <c r="F7" s="194">
        <v>51.621152788420396</v>
      </c>
      <c r="G7" s="105"/>
      <c r="H7" s="103">
        <v>26581</v>
      </c>
      <c r="I7" s="103">
        <v>1454</v>
      </c>
      <c r="J7" s="105"/>
      <c r="K7" s="194">
        <v>94.813625824861774</v>
      </c>
      <c r="L7" s="198">
        <v>5.1863741751382193</v>
      </c>
    </row>
    <row r="8" spans="1:24">
      <c r="A8" s="199">
        <v>2018</v>
      </c>
      <c r="B8" s="106">
        <v>105972</v>
      </c>
      <c r="C8" s="106">
        <v>112595</v>
      </c>
      <c r="E8" s="195">
        <v>48.484903942498178</v>
      </c>
      <c r="F8" s="195">
        <v>51.515096057501822</v>
      </c>
      <c r="H8" s="99">
        <v>27665</v>
      </c>
      <c r="I8" s="99">
        <v>1441</v>
      </c>
      <c r="K8" s="195">
        <v>95.049130763416485</v>
      </c>
      <c r="L8" s="200">
        <v>4.9508692365835225</v>
      </c>
    </row>
    <row r="9" spans="1:24">
      <c r="A9" s="199">
        <v>2019</v>
      </c>
      <c r="B9" s="99">
        <v>108842</v>
      </c>
      <c r="C9" s="99">
        <v>115721</v>
      </c>
      <c r="E9" s="195">
        <v>48.46835854526347</v>
      </c>
      <c r="F9" s="195">
        <v>51.53164145473653</v>
      </c>
      <c r="H9" s="99">
        <v>28834</v>
      </c>
      <c r="I9" s="99">
        <v>1442</v>
      </c>
      <c r="K9" s="195">
        <v>95.237151539172942</v>
      </c>
      <c r="L9" s="200">
        <v>4.7628484608270583</v>
      </c>
    </row>
    <row r="10" spans="1:24">
      <c r="A10" s="199">
        <v>2020</v>
      </c>
      <c r="B10" s="106">
        <v>104871</v>
      </c>
      <c r="C10" s="106">
        <v>111699</v>
      </c>
      <c r="E10" s="195">
        <v>48.4</v>
      </c>
      <c r="F10" s="195">
        <v>51.6</v>
      </c>
      <c r="H10" s="99">
        <v>29096</v>
      </c>
      <c r="I10" s="99">
        <v>1463</v>
      </c>
      <c r="K10" s="195">
        <v>95.2</v>
      </c>
      <c r="L10" s="200">
        <v>4.8</v>
      </c>
    </row>
    <row r="11" spans="1:24">
      <c r="A11" s="199">
        <v>2021</v>
      </c>
      <c r="B11" s="106">
        <v>107915</v>
      </c>
      <c r="C11" s="106">
        <v>115644</v>
      </c>
      <c r="E11" s="195">
        <v>48.3</v>
      </c>
      <c r="F11" s="195">
        <v>51.7</v>
      </c>
      <c r="H11" s="99">
        <v>30050</v>
      </c>
      <c r="I11" s="99">
        <v>1520</v>
      </c>
      <c r="K11" s="195">
        <v>95.2</v>
      </c>
      <c r="L11" s="200">
        <v>4.8</v>
      </c>
    </row>
    <row r="12" spans="1:24">
      <c r="A12" s="201">
        <v>2022</v>
      </c>
      <c r="B12" s="100">
        <v>111005</v>
      </c>
      <c r="C12" s="100">
        <v>118025</v>
      </c>
      <c r="D12" s="41"/>
      <c r="E12" s="100">
        <v>48.5</v>
      </c>
      <c r="F12" s="100">
        <v>51.5</v>
      </c>
      <c r="G12" s="41"/>
      <c r="H12" s="100">
        <v>30561</v>
      </c>
      <c r="I12" s="100">
        <v>1523</v>
      </c>
      <c r="J12" s="41"/>
      <c r="K12" s="196">
        <v>95.3</v>
      </c>
      <c r="L12" s="202">
        <v>4.7</v>
      </c>
    </row>
    <row r="13" spans="1:24" ht="15">
      <c r="R13" s="212"/>
      <c r="S13" s="212"/>
      <c r="T13" s="212"/>
      <c r="U13" s="212"/>
      <c r="V13" s="212"/>
      <c r="W13" s="212"/>
      <c r="X13" s="212"/>
    </row>
    <row r="14" spans="1:24">
      <c r="A14" s="47" t="s">
        <v>22</v>
      </c>
      <c r="B14" s="47"/>
      <c r="C14" s="47"/>
      <c r="D14" s="47"/>
      <c r="E14" s="47"/>
      <c r="F14" s="47"/>
      <c r="G14" s="47"/>
      <c r="H14" s="47"/>
      <c r="I14" s="47"/>
      <c r="J14" s="47"/>
      <c r="K14" s="203"/>
      <c r="L14" s="203"/>
    </row>
    <row r="16" spans="1:24" ht="15" customHeight="1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204"/>
      <c r="L16" s="204"/>
      <c r="M16" s="107"/>
      <c r="N16" s="107"/>
      <c r="O16" s="107"/>
    </row>
    <row r="18" spans="1:12">
      <c r="A18" s="25" t="s">
        <v>114</v>
      </c>
      <c r="B18" s="47"/>
      <c r="C18" s="47"/>
      <c r="D18" s="47"/>
      <c r="E18" s="47"/>
      <c r="F18" s="47"/>
      <c r="G18" s="47"/>
      <c r="H18" s="47"/>
      <c r="I18" s="47"/>
      <c r="J18" s="47"/>
      <c r="K18" s="203"/>
      <c r="L18" s="203"/>
    </row>
    <row r="19" spans="1:12">
      <c r="A19" s="25"/>
      <c r="B19" s="47"/>
      <c r="C19" s="47"/>
      <c r="D19" s="47"/>
      <c r="E19" s="47"/>
      <c r="F19" s="47"/>
      <c r="G19" s="47"/>
      <c r="H19" s="47"/>
      <c r="I19" s="47"/>
      <c r="J19" s="47"/>
      <c r="K19" s="203"/>
      <c r="L19" s="203"/>
    </row>
    <row r="20" spans="1:12">
      <c r="A20" s="369" t="s">
        <v>26</v>
      </c>
      <c r="B20" s="371" t="s">
        <v>32</v>
      </c>
      <c r="C20" s="371"/>
      <c r="D20" s="371"/>
      <c r="E20" s="371"/>
      <c r="F20" s="371"/>
      <c r="G20" s="1"/>
      <c r="H20" s="371" t="s">
        <v>86</v>
      </c>
      <c r="I20" s="371"/>
      <c r="J20" s="371"/>
      <c r="K20" s="371"/>
      <c r="L20" s="371"/>
    </row>
    <row r="21" spans="1:12">
      <c r="A21" s="370"/>
      <c r="B21" s="372" t="s">
        <v>23</v>
      </c>
      <c r="C21" s="372"/>
      <c r="D21" s="1"/>
      <c r="E21" s="372" t="s">
        <v>3</v>
      </c>
      <c r="F21" s="372"/>
      <c r="G21" s="1"/>
      <c r="H21" s="372" t="s">
        <v>23</v>
      </c>
      <c r="I21" s="372"/>
      <c r="J21" s="1"/>
      <c r="K21" s="373" t="s">
        <v>3</v>
      </c>
      <c r="L21" s="373"/>
    </row>
    <row r="22" spans="1:12">
      <c r="A22" s="370"/>
      <c r="B22" s="293" t="s">
        <v>24</v>
      </c>
      <c r="C22" s="293" t="s">
        <v>25</v>
      </c>
      <c r="D22" s="1"/>
      <c r="E22" s="293" t="s">
        <v>24</v>
      </c>
      <c r="F22" s="293" t="s">
        <v>25</v>
      </c>
      <c r="G22" s="1"/>
      <c r="H22" s="293" t="s">
        <v>27</v>
      </c>
      <c r="I22" s="293" t="s">
        <v>28</v>
      </c>
      <c r="J22" s="1"/>
      <c r="K22" s="294" t="s">
        <v>27</v>
      </c>
      <c r="L22" s="295" t="s">
        <v>28</v>
      </c>
    </row>
    <row r="23" spans="1:12">
      <c r="A23" s="103">
        <v>2017</v>
      </c>
      <c r="B23" s="104">
        <v>102911</v>
      </c>
      <c r="C23" s="104">
        <v>109808</v>
      </c>
      <c r="D23" s="105"/>
      <c r="E23" s="194">
        <v>48.378847211579597</v>
      </c>
      <c r="F23" s="194">
        <v>51.621152788420396</v>
      </c>
      <c r="G23" s="1"/>
      <c r="H23" s="103">
        <v>26581</v>
      </c>
      <c r="I23" s="103">
        <v>1454</v>
      </c>
      <c r="J23" s="105"/>
      <c r="K23" s="195">
        <v>94.813625824861774</v>
      </c>
      <c r="L23" s="200">
        <v>5.1863741751382193</v>
      </c>
    </row>
    <row r="24" spans="1:12">
      <c r="A24" s="99">
        <v>2018</v>
      </c>
      <c r="B24" s="106">
        <v>105972</v>
      </c>
      <c r="C24" s="106">
        <v>112595</v>
      </c>
      <c r="E24" s="195">
        <v>48.484903942498178</v>
      </c>
      <c r="F24" s="195">
        <v>51.515096057501822</v>
      </c>
      <c r="G24" s="1"/>
      <c r="H24" s="99">
        <v>27665</v>
      </c>
      <c r="I24" s="99">
        <v>1441</v>
      </c>
      <c r="K24" s="195">
        <v>95.049130763416485</v>
      </c>
      <c r="L24" s="200">
        <v>4.9508692365835225</v>
      </c>
    </row>
    <row r="25" spans="1:12">
      <c r="A25" s="99">
        <v>2019</v>
      </c>
      <c r="B25" s="99">
        <v>108842</v>
      </c>
      <c r="C25" s="99">
        <v>115721</v>
      </c>
      <c r="E25" s="195">
        <v>48.46835854526347</v>
      </c>
      <c r="F25" s="195">
        <v>51.53164145473653</v>
      </c>
      <c r="G25" s="1"/>
      <c r="H25" s="99">
        <v>28834</v>
      </c>
      <c r="I25" s="99">
        <v>1442</v>
      </c>
      <c r="K25" s="195">
        <v>95.237151539172942</v>
      </c>
      <c r="L25" s="200">
        <v>4.7628484608270583</v>
      </c>
    </row>
    <row r="26" spans="1:12">
      <c r="A26" s="99">
        <v>2020</v>
      </c>
      <c r="B26" s="106">
        <v>104871</v>
      </c>
      <c r="C26" s="106">
        <v>111699</v>
      </c>
      <c r="E26" s="195">
        <v>48.4</v>
      </c>
      <c r="F26" s="195">
        <v>51.6</v>
      </c>
      <c r="H26" s="99">
        <v>29096</v>
      </c>
      <c r="I26" s="99">
        <v>1463</v>
      </c>
      <c r="K26" s="195">
        <v>95.2</v>
      </c>
      <c r="L26" s="200">
        <v>4.8</v>
      </c>
    </row>
    <row r="27" spans="1:12">
      <c r="A27" s="99">
        <v>2021</v>
      </c>
      <c r="B27" s="106">
        <v>107915</v>
      </c>
      <c r="C27" s="106">
        <v>115644</v>
      </c>
      <c r="E27" s="195">
        <v>48.3</v>
      </c>
      <c r="F27" s="195">
        <v>51.7</v>
      </c>
      <c r="H27" s="99">
        <v>30050</v>
      </c>
      <c r="I27" s="99">
        <v>1520</v>
      </c>
      <c r="K27" s="195">
        <v>95.2</v>
      </c>
      <c r="L27" s="200">
        <v>4.8</v>
      </c>
    </row>
    <row r="28" spans="1:12">
      <c r="A28" s="100">
        <v>2022</v>
      </c>
      <c r="B28" s="100">
        <v>111005</v>
      </c>
      <c r="C28" s="100">
        <v>118025</v>
      </c>
      <c r="D28" s="41"/>
      <c r="E28" s="100">
        <v>48.5</v>
      </c>
      <c r="F28" s="100">
        <v>51.5</v>
      </c>
      <c r="G28" s="41"/>
      <c r="H28" s="100">
        <v>30561</v>
      </c>
      <c r="I28" s="100">
        <v>1523</v>
      </c>
      <c r="J28" s="41"/>
      <c r="K28" s="196">
        <v>95.3</v>
      </c>
      <c r="L28" s="202">
        <v>4.7</v>
      </c>
    </row>
    <row r="29" spans="1:12">
      <c r="G29" s="1"/>
    </row>
    <row r="30" spans="1:12">
      <c r="A30" s="47" t="s">
        <v>72</v>
      </c>
      <c r="B30" s="47"/>
      <c r="C30" s="47"/>
      <c r="D30" s="47"/>
      <c r="E30" s="47"/>
      <c r="F30" s="47"/>
      <c r="G30" s="47"/>
      <c r="H30" s="47"/>
      <c r="I30" s="47"/>
      <c r="J30" s="47"/>
      <c r="K30" s="203"/>
      <c r="L30" s="203"/>
    </row>
  </sheetData>
  <mergeCells count="14">
    <mergeCell ref="A20:A22"/>
    <mergeCell ref="B20:F20"/>
    <mergeCell ref="H20:L20"/>
    <mergeCell ref="B21:C21"/>
    <mergeCell ref="E21:F21"/>
    <mergeCell ref="H21:I21"/>
    <mergeCell ref="K21:L21"/>
    <mergeCell ref="A4:A6"/>
    <mergeCell ref="B4:F4"/>
    <mergeCell ref="H4:L4"/>
    <mergeCell ref="B5:C5"/>
    <mergeCell ref="E5:F5"/>
    <mergeCell ref="H5:I5"/>
    <mergeCell ref="K5:L5"/>
  </mergeCells>
  <phoneticPr fontId="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3"/>
  <sheetViews>
    <sheetView workbookViewId="0">
      <selection activeCell="B11" sqref="B11"/>
    </sheetView>
  </sheetViews>
  <sheetFormatPr defaultRowHeight="12.75"/>
  <sheetData>
    <row r="1" spans="1:20">
      <c r="B1" s="186"/>
      <c r="C1" s="186"/>
      <c r="D1" s="186"/>
    </row>
    <row r="2" spans="1:20">
      <c r="B2" t="s">
        <v>221</v>
      </c>
    </row>
    <row r="4" spans="1:20" ht="14.25" customHeight="1">
      <c r="A4" s="185"/>
      <c r="B4" s="185"/>
      <c r="C4" s="185"/>
      <c r="D4" s="182"/>
      <c r="E4" s="183"/>
      <c r="F4" s="183"/>
      <c r="G4" s="183"/>
      <c r="H4" s="183"/>
    </row>
    <row r="5" spans="1:20" ht="14.25">
      <c r="A5" s="258"/>
      <c r="B5" s="296">
        <v>2014</v>
      </c>
      <c r="C5" s="297">
        <v>2019</v>
      </c>
      <c r="D5" s="182"/>
      <c r="E5" s="183"/>
      <c r="F5" s="183"/>
      <c r="G5" s="183"/>
      <c r="H5" s="183"/>
    </row>
    <row r="6" spans="1:20" ht="14.25">
      <c r="A6" s="298" t="s">
        <v>13</v>
      </c>
      <c r="B6">
        <v>95.1</v>
      </c>
      <c r="C6" s="259">
        <v>98.5</v>
      </c>
      <c r="D6" s="182"/>
      <c r="E6" s="183"/>
      <c r="F6" s="183"/>
      <c r="G6" s="183"/>
      <c r="H6" s="183"/>
    </row>
    <row r="7" spans="1:20" ht="14.25">
      <c r="A7" s="299" t="s">
        <v>12</v>
      </c>
      <c r="B7" s="2">
        <v>95.1</v>
      </c>
      <c r="C7" s="260">
        <v>95.9</v>
      </c>
      <c r="D7" s="182"/>
      <c r="E7" s="183"/>
      <c r="F7" s="183"/>
      <c r="G7" s="183"/>
      <c r="H7" s="183"/>
    </row>
    <row r="8" spans="1:20" ht="14.25">
      <c r="D8" s="182"/>
      <c r="E8" s="183"/>
      <c r="F8" s="183"/>
      <c r="G8" s="183"/>
      <c r="H8" s="183"/>
    </row>
    <row r="13" spans="1:20">
      <c r="T13" s="256"/>
    </row>
    <row r="15" spans="1:20">
      <c r="B15" s="267" t="s">
        <v>218</v>
      </c>
      <c r="C15" s="267" t="s">
        <v>93</v>
      </c>
      <c r="E15" s="184" t="s">
        <v>222</v>
      </c>
    </row>
    <row r="16" spans="1:20">
      <c r="E16" s="184"/>
    </row>
    <row r="17" spans="1:15">
      <c r="E17" s="9" t="s">
        <v>95</v>
      </c>
      <c r="F17" s="184"/>
      <c r="G17" s="184"/>
    </row>
    <row r="18" spans="1:15">
      <c r="E18" s="184"/>
    </row>
    <row r="19" spans="1:15">
      <c r="E19" s="184"/>
    </row>
    <row r="20" spans="1:15" ht="12.75" customHeight="1"/>
    <row r="21" spans="1:15">
      <c r="F21" s="184"/>
      <c r="G21" s="184"/>
    </row>
    <row r="22" spans="1:15">
      <c r="A22" s="43"/>
      <c r="B22" s="43"/>
      <c r="C22" s="43"/>
      <c r="D22" s="43"/>
      <c r="E22" s="43"/>
      <c r="F22" s="188"/>
      <c r="G22" s="188"/>
      <c r="H22" s="43"/>
      <c r="I22" s="43"/>
      <c r="J22" s="43"/>
      <c r="K22" s="43"/>
      <c r="L22" s="43"/>
      <c r="M22" s="43"/>
      <c r="N22" s="43"/>
      <c r="O22" s="43"/>
    </row>
    <row r="24" spans="1:15">
      <c r="B24" t="s">
        <v>223</v>
      </c>
    </row>
    <row r="27" spans="1:15">
      <c r="A27" s="258"/>
      <c r="B27" s="296">
        <v>2014</v>
      </c>
      <c r="C27" s="297">
        <v>2019</v>
      </c>
    </row>
    <row r="28" spans="1:15">
      <c r="A28" s="298" t="s">
        <v>24</v>
      </c>
      <c r="B28">
        <v>95.1</v>
      </c>
      <c r="C28" s="259">
        <v>98.5</v>
      </c>
    </row>
    <row r="29" spans="1:15">
      <c r="A29" s="299" t="s">
        <v>25</v>
      </c>
      <c r="B29" s="2">
        <v>95.1</v>
      </c>
      <c r="C29" s="260">
        <v>95.9</v>
      </c>
    </row>
    <row r="34" spans="1:5">
      <c r="A34" s="187"/>
      <c r="B34" s="187"/>
      <c r="C34" s="187"/>
    </row>
    <row r="35" spans="1:5">
      <c r="A35" s="187"/>
      <c r="B35" s="187"/>
      <c r="C35" s="187"/>
    </row>
    <row r="38" spans="1:5">
      <c r="E38" t="s">
        <v>224</v>
      </c>
    </row>
    <row r="39" spans="1:5">
      <c r="E39" s="9" t="s">
        <v>233</v>
      </c>
    </row>
    <row r="43" spans="1:5">
      <c r="B43" s="267" t="s">
        <v>219</v>
      </c>
      <c r="C43" s="267" t="s">
        <v>93</v>
      </c>
    </row>
  </sheetData>
  <pageMargins left="0.7" right="0.7" top="0.75" bottom="0.75" header="0.3" footer="0.3"/>
  <pageSetup paperSize="9" orientation="portrait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42"/>
  <sheetViews>
    <sheetView zoomScaleNormal="100" workbookViewId="0">
      <selection activeCell="R11" sqref="R11"/>
    </sheetView>
  </sheetViews>
  <sheetFormatPr defaultRowHeight="12.75"/>
  <cols>
    <col min="13" max="13" width="5.85546875" customWidth="1"/>
  </cols>
  <sheetData>
    <row r="1" spans="1:23"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3" ht="12.75" customHeight="1">
      <c r="A2" s="221" t="s">
        <v>115</v>
      </c>
      <c r="B2" s="222"/>
      <c r="C2" s="221"/>
      <c r="D2" s="221"/>
      <c r="E2" s="222"/>
      <c r="F2" s="222"/>
      <c r="G2" s="222"/>
      <c r="H2" s="222"/>
      <c r="I2" s="222"/>
      <c r="J2" s="222"/>
      <c r="K2" s="222"/>
      <c r="L2" s="222"/>
      <c r="N2" s="221"/>
      <c r="O2" s="221"/>
      <c r="P2" s="221"/>
      <c r="Q2" s="223"/>
      <c r="R2" s="224"/>
      <c r="S2" s="224"/>
      <c r="T2" s="224"/>
      <c r="U2" s="224"/>
      <c r="V2" s="224"/>
      <c r="W2" s="222"/>
    </row>
    <row r="3" spans="1:23" ht="14.25">
      <c r="B3" s="186"/>
      <c r="C3" s="186"/>
      <c r="D3" s="186"/>
      <c r="N3" s="186"/>
      <c r="O3" s="186"/>
      <c r="P3" s="186"/>
      <c r="Q3" s="182"/>
      <c r="R3" s="183"/>
      <c r="S3" s="183"/>
      <c r="T3" s="183"/>
      <c r="U3" s="183"/>
      <c r="V3" s="183"/>
    </row>
    <row r="4" spans="1:23" ht="14.25">
      <c r="B4" s="300" t="s">
        <v>13</v>
      </c>
      <c r="C4" s="300" t="s">
        <v>12</v>
      </c>
      <c r="D4" s="186"/>
      <c r="P4" s="186"/>
      <c r="Q4" s="186"/>
      <c r="R4" s="183"/>
      <c r="S4" s="183"/>
      <c r="T4" s="183"/>
      <c r="U4" s="183"/>
      <c r="V4" s="183"/>
    </row>
    <row r="5" spans="1:23" ht="14.25" customHeight="1">
      <c r="A5">
        <v>2013</v>
      </c>
      <c r="B5" s="191">
        <v>94.66</v>
      </c>
      <c r="C5" s="191">
        <v>94.33</v>
      </c>
      <c r="P5" s="191"/>
      <c r="Q5" s="191"/>
      <c r="R5" s="183"/>
      <c r="S5" s="183"/>
      <c r="T5" s="183"/>
      <c r="U5" s="183"/>
      <c r="V5" s="183"/>
    </row>
    <row r="6" spans="1:23" ht="14.25">
      <c r="A6">
        <v>2014</v>
      </c>
      <c r="B6" s="191">
        <v>94.86</v>
      </c>
      <c r="C6" s="191">
        <v>95.65</v>
      </c>
      <c r="E6" s="182"/>
      <c r="F6" s="183"/>
      <c r="G6" s="183"/>
      <c r="H6" s="183"/>
      <c r="I6" s="183"/>
      <c r="J6" s="183"/>
      <c r="P6" s="191"/>
      <c r="Q6" s="191"/>
      <c r="R6" s="183"/>
      <c r="S6" s="183"/>
      <c r="T6" s="183"/>
      <c r="U6" s="183"/>
      <c r="V6" s="183"/>
    </row>
    <row r="7" spans="1:23" ht="14.25">
      <c r="A7">
        <v>2015</v>
      </c>
      <c r="B7" s="191">
        <v>94.72</v>
      </c>
      <c r="C7" s="191">
        <v>95.4</v>
      </c>
      <c r="E7" s="182"/>
      <c r="F7" s="183"/>
      <c r="G7" s="183"/>
      <c r="H7" s="183"/>
      <c r="I7" s="183"/>
      <c r="J7" s="183"/>
      <c r="P7" s="191"/>
      <c r="Q7" s="191"/>
    </row>
    <row r="8" spans="1:23" ht="14.25">
      <c r="A8">
        <v>2016</v>
      </c>
      <c r="B8" s="191">
        <v>96.35</v>
      </c>
      <c r="C8" s="191">
        <v>96.79</v>
      </c>
      <c r="E8" s="182"/>
      <c r="F8" s="183"/>
      <c r="G8" s="183"/>
      <c r="H8" s="183"/>
      <c r="I8" s="183"/>
      <c r="J8" s="183"/>
      <c r="P8" s="191"/>
      <c r="Q8" s="191"/>
    </row>
    <row r="9" spans="1:23" ht="14.25">
      <c r="A9">
        <v>2017</v>
      </c>
      <c r="B9" s="191">
        <v>97.5</v>
      </c>
      <c r="C9" s="191">
        <v>98.8</v>
      </c>
      <c r="E9" s="182"/>
      <c r="F9" s="183"/>
      <c r="G9" s="183"/>
      <c r="H9" s="183"/>
      <c r="I9" s="183"/>
      <c r="J9" s="183"/>
      <c r="P9" s="191"/>
      <c r="Q9" s="191"/>
    </row>
    <row r="10" spans="1:23" ht="14.25">
      <c r="A10">
        <v>2018</v>
      </c>
      <c r="B10" s="191">
        <v>96.12</v>
      </c>
      <c r="C10" s="191">
        <v>97.97</v>
      </c>
      <c r="E10" s="182"/>
      <c r="F10" s="183"/>
      <c r="G10" s="183"/>
      <c r="H10" s="183"/>
      <c r="I10" s="183"/>
      <c r="J10" s="183"/>
      <c r="P10" s="191"/>
      <c r="Q10" s="191"/>
    </row>
    <row r="11" spans="1:23">
      <c r="A11">
        <v>2019</v>
      </c>
      <c r="B11" s="191">
        <v>97.5</v>
      </c>
      <c r="C11" s="191">
        <v>97.3</v>
      </c>
      <c r="P11" s="191"/>
      <c r="Q11" s="191"/>
    </row>
    <row r="12" spans="1:23" ht="12.75" customHeight="1">
      <c r="A12">
        <v>2020</v>
      </c>
      <c r="B12" s="191">
        <v>96.3</v>
      </c>
      <c r="C12" s="191">
        <v>96.4</v>
      </c>
      <c r="D12" s="189"/>
      <c r="P12" s="191"/>
      <c r="Q12" s="191"/>
    </row>
    <row r="13" spans="1:23">
      <c r="A13">
        <v>2021</v>
      </c>
      <c r="B13" s="191">
        <v>97.7</v>
      </c>
      <c r="C13" s="191">
        <v>97.8</v>
      </c>
      <c r="D13" s="189"/>
      <c r="P13" s="191"/>
      <c r="Q13" s="191"/>
    </row>
    <row r="14" spans="1:23">
      <c r="A14">
        <v>2022</v>
      </c>
      <c r="B14" s="191">
        <v>97</v>
      </c>
      <c r="C14" s="191">
        <v>97.6</v>
      </c>
      <c r="P14" s="191"/>
      <c r="Q14" s="191"/>
    </row>
    <row r="15" spans="1:23">
      <c r="B15" s="191"/>
      <c r="C15" s="191"/>
      <c r="P15" s="191"/>
      <c r="Q15" s="191"/>
    </row>
    <row r="16" spans="1:23">
      <c r="B16" s="191"/>
      <c r="C16" s="191"/>
      <c r="P16" s="191"/>
      <c r="Q16" s="191"/>
    </row>
    <row r="17" spans="1:26">
      <c r="B17" s="267" t="s">
        <v>218</v>
      </c>
      <c r="C17" s="267" t="s">
        <v>94</v>
      </c>
    </row>
    <row r="18" spans="1:26">
      <c r="E18" s="189" t="s">
        <v>22</v>
      </c>
      <c r="S18" s="189"/>
    </row>
    <row r="19" spans="1:26">
      <c r="E19" s="189"/>
      <c r="S19" s="189"/>
    </row>
    <row r="21" spans="1:26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>
      <c r="B22" s="3" t="s">
        <v>116</v>
      </c>
      <c r="C22" s="225"/>
      <c r="D22" s="3"/>
      <c r="E22" s="3"/>
      <c r="F22" s="3"/>
      <c r="G22" s="3"/>
      <c r="H22" s="3"/>
      <c r="I22" s="3"/>
      <c r="J22" s="3"/>
      <c r="K22" s="3"/>
      <c r="L22" s="3"/>
    </row>
    <row r="24" spans="1:26">
      <c r="B24" s="300" t="s">
        <v>24</v>
      </c>
      <c r="C24" s="300" t="s">
        <v>25</v>
      </c>
    </row>
    <row r="25" spans="1:26" ht="15">
      <c r="A25">
        <v>2013</v>
      </c>
      <c r="B25" s="191">
        <v>94.66</v>
      </c>
      <c r="C25" s="191">
        <v>94.33</v>
      </c>
      <c r="D25" s="212"/>
      <c r="E25" s="212"/>
      <c r="F25" s="212"/>
      <c r="G25" s="212"/>
      <c r="H25" s="212"/>
      <c r="I25" s="212"/>
      <c r="J25" s="9"/>
      <c r="K25" s="9"/>
    </row>
    <row r="26" spans="1:26">
      <c r="A26">
        <v>2014</v>
      </c>
      <c r="B26" s="191">
        <v>94.86</v>
      </c>
      <c r="C26" s="191">
        <v>95.65</v>
      </c>
    </row>
    <row r="27" spans="1:26">
      <c r="A27">
        <v>2015</v>
      </c>
      <c r="B27" s="191">
        <v>94.72</v>
      </c>
      <c r="C27" s="191">
        <v>95.4</v>
      </c>
    </row>
    <row r="28" spans="1:26">
      <c r="A28">
        <v>2016</v>
      </c>
      <c r="B28" s="191">
        <v>96.35</v>
      </c>
      <c r="C28" s="191">
        <v>96.79</v>
      </c>
    </row>
    <row r="29" spans="1:26">
      <c r="A29">
        <v>2017</v>
      </c>
      <c r="B29" s="191">
        <v>97.5</v>
      </c>
      <c r="C29" s="191">
        <v>98.8</v>
      </c>
    </row>
    <row r="30" spans="1:26">
      <c r="A30">
        <v>2018</v>
      </c>
      <c r="B30" s="191">
        <v>96.12</v>
      </c>
      <c r="C30" s="191">
        <v>97.97</v>
      </c>
    </row>
    <row r="31" spans="1:26">
      <c r="A31">
        <v>2019</v>
      </c>
      <c r="B31" s="191">
        <v>97.5</v>
      </c>
      <c r="C31" s="191">
        <v>97.3</v>
      </c>
    </row>
    <row r="32" spans="1:26">
      <c r="A32">
        <v>2020</v>
      </c>
      <c r="B32" s="191">
        <v>96.3</v>
      </c>
      <c r="C32" s="191">
        <v>96.4</v>
      </c>
    </row>
    <row r="33" spans="1:6">
      <c r="A33">
        <v>2021</v>
      </c>
      <c r="B33" s="191">
        <v>97.7</v>
      </c>
      <c r="C33" s="191">
        <v>97.8</v>
      </c>
    </row>
    <row r="34" spans="1:6">
      <c r="A34">
        <v>2022</v>
      </c>
      <c r="B34" s="191">
        <v>97</v>
      </c>
      <c r="C34" s="191">
        <v>97.6</v>
      </c>
    </row>
    <row r="42" spans="1:6">
      <c r="B42" s="267" t="s">
        <v>219</v>
      </c>
      <c r="C42" s="267" t="s">
        <v>94</v>
      </c>
      <c r="F42" t="s">
        <v>72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workbookViewId="0">
      <selection activeCell="P16" sqref="P16"/>
    </sheetView>
  </sheetViews>
  <sheetFormatPr defaultColWidth="9.140625" defaultRowHeight="12.75"/>
  <cols>
    <col min="1" max="9" width="12.85546875" style="9" customWidth="1"/>
    <col min="10" max="16384" width="9.140625" style="9"/>
  </cols>
  <sheetData>
    <row r="1" spans="1:9">
      <c r="A1" s="108"/>
    </row>
    <row r="2" spans="1:9">
      <c r="A2" s="108"/>
    </row>
    <row r="3" spans="1:9">
      <c r="A3" s="127" t="s">
        <v>117</v>
      </c>
    </row>
    <row r="4" spans="1:9" ht="6.75" customHeight="1">
      <c r="A4" s="110"/>
      <c r="B4" s="106"/>
      <c r="C4" s="106"/>
      <c r="D4" s="106"/>
      <c r="E4" s="106"/>
      <c r="F4" s="106"/>
      <c r="G4" s="106"/>
      <c r="H4" s="106"/>
      <c r="I4" s="106"/>
    </row>
    <row r="5" spans="1:9" ht="30.75" customHeight="1">
      <c r="A5" s="379" t="s">
        <v>16</v>
      </c>
      <c r="B5" s="381" t="s">
        <v>33</v>
      </c>
      <c r="C5" s="378"/>
      <c r="D5" s="376" t="s">
        <v>96</v>
      </c>
      <c r="E5" s="375"/>
      <c r="F5" s="377" t="s">
        <v>34</v>
      </c>
      <c r="G5" s="378"/>
      <c r="H5" s="374" t="s">
        <v>97</v>
      </c>
      <c r="I5" s="375"/>
    </row>
    <row r="6" spans="1:9" ht="19.5" customHeight="1">
      <c r="A6" s="380"/>
      <c r="B6" s="112" t="s">
        <v>6</v>
      </c>
      <c r="C6" s="98" t="s">
        <v>7</v>
      </c>
      <c r="D6" s="301" t="s">
        <v>6</v>
      </c>
      <c r="E6" s="301" t="s">
        <v>7</v>
      </c>
      <c r="F6" s="98" t="s">
        <v>6</v>
      </c>
      <c r="G6" s="98" t="s">
        <v>7</v>
      </c>
      <c r="H6" s="303" t="s">
        <v>6</v>
      </c>
      <c r="I6" s="303" t="s">
        <v>7</v>
      </c>
    </row>
    <row r="7" spans="1:9">
      <c r="A7" s="113">
        <v>2017</v>
      </c>
      <c r="B7" s="114">
        <v>32097</v>
      </c>
      <c r="C7" s="114">
        <v>33602</v>
      </c>
      <c r="D7" s="302">
        <v>48.854624880135162</v>
      </c>
      <c r="E7" s="302">
        <v>51.145375119864831</v>
      </c>
      <c r="F7" s="114">
        <v>33166</v>
      </c>
      <c r="G7" s="114">
        <v>34772</v>
      </c>
      <c r="H7" s="302">
        <v>48.818039977626661</v>
      </c>
      <c r="I7" s="302">
        <v>51.181960022373339</v>
      </c>
    </row>
    <row r="8" spans="1:9">
      <c r="A8" s="114">
        <v>2018</v>
      </c>
      <c r="B8" s="114">
        <v>30686</v>
      </c>
      <c r="C8" s="114">
        <v>32685</v>
      </c>
      <c r="D8" s="302">
        <v>48.422780136024365</v>
      </c>
      <c r="E8" s="302">
        <v>51.577219863975628</v>
      </c>
      <c r="F8" s="114">
        <v>31794</v>
      </c>
      <c r="G8" s="114">
        <v>33438</v>
      </c>
      <c r="H8" s="302">
        <v>48.739882266372334</v>
      </c>
      <c r="I8" s="302">
        <v>51.260117733627666</v>
      </c>
    </row>
    <row r="9" spans="1:9">
      <c r="A9" s="115">
        <v>2019</v>
      </c>
      <c r="B9" s="115">
        <v>31127</v>
      </c>
      <c r="C9" s="114">
        <v>32888</v>
      </c>
      <c r="D9" s="302">
        <v>48.624541123174261</v>
      </c>
      <c r="E9" s="302">
        <v>51.375458876825739</v>
      </c>
      <c r="F9" s="114">
        <v>31518</v>
      </c>
      <c r="G9" s="114">
        <v>33664</v>
      </c>
      <c r="H9" s="302">
        <v>48.353840017182662</v>
      </c>
      <c r="I9" s="302">
        <v>51.646159982817338</v>
      </c>
    </row>
    <row r="10" spans="1:9">
      <c r="A10" s="114">
        <v>2020</v>
      </c>
      <c r="B10" s="106">
        <v>30409</v>
      </c>
      <c r="C10" s="114">
        <v>31913</v>
      </c>
      <c r="D10" s="302">
        <v>48.8</v>
      </c>
      <c r="E10" s="302">
        <v>51.2</v>
      </c>
      <c r="F10" s="116">
        <v>31419</v>
      </c>
      <c r="G10" s="114">
        <v>33759</v>
      </c>
      <c r="H10" s="302">
        <v>48.2</v>
      </c>
      <c r="I10" s="302">
        <v>51.8</v>
      </c>
    </row>
    <row r="11" spans="1:9">
      <c r="A11" s="114">
        <v>2021</v>
      </c>
      <c r="B11" s="106">
        <v>31203</v>
      </c>
      <c r="C11" s="114">
        <v>33030</v>
      </c>
      <c r="D11" s="302">
        <v>48.6</v>
      </c>
      <c r="E11" s="302">
        <v>51.4</v>
      </c>
      <c r="F11" s="116">
        <v>31460</v>
      </c>
      <c r="G11" s="114">
        <v>32871</v>
      </c>
      <c r="H11" s="302">
        <v>48.9</v>
      </c>
      <c r="I11" s="302">
        <v>51.1</v>
      </c>
    </row>
    <row r="12" spans="1:9">
      <c r="A12" s="117">
        <v>2022</v>
      </c>
      <c r="B12" s="118">
        <v>30742</v>
      </c>
      <c r="C12" s="117">
        <v>32488</v>
      </c>
      <c r="D12" s="302">
        <v>48.6</v>
      </c>
      <c r="E12" s="302">
        <v>51.4</v>
      </c>
      <c r="F12" s="119">
        <v>30206</v>
      </c>
      <c r="G12" s="117">
        <v>32138</v>
      </c>
      <c r="H12" s="302">
        <v>48.5</v>
      </c>
      <c r="I12" s="302">
        <v>51.5</v>
      </c>
    </row>
    <row r="13" spans="1:9">
      <c r="A13" s="47" t="s">
        <v>22</v>
      </c>
    </row>
    <row r="14" spans="1:9">
      <c r="A14" s="120"/>
      <c r="B14" s="111"/>
      <c r="C14" s="111"/>
      <c r="D14" s="111"/>
      <c r="E14" s="111"/>
      <c r="F14" s="111"/>
      <c r="G14" s="111"/>
      <c r="H14" s="111"/>
      <c r="I14" s="111"/>
    </row>
    <row r="15" spans="1:9">
      <c r="A15" s="121"/>
      <c r="B15" s="122"/>
      <c r="C15" s="122"/>
      <c r="D15" s="122"/>
      <c r="E15" s="122"/>
      <c r="F15" s="122"/>
      <c r="G15" s="122"/>
      <c r="H15" s="122"/>
      <c r="I15" s="122"/>
    </row>
    <row r="16" spans="1:9">
      <c r="A16" s="120"/>
      <c r="B16" s="111"/>
      <c r="C16" s="111"/>
      <c r="D16" s="111"/>
      <c r="E16" s="111"/>
      <c r="F16" s="111"/>
      <c r="G16" s="111"/>
      <c r="H16" s="111"/>
      <c r="I16" s="111"/>
    </row>
    <row r="17" spans="1:9">
      <c r="A17" s="127" t="s">
        <v>118</v>
      </c>
      <c r="B17" s="111"/>
      <c r="C17" s="111"/>
      <c r="D17" s="111"/>
      <c r="E17" s="111"/>
      <c r="F17" s="111"/>
      <c r="G17" s="111"/>
      <c r="H17" s="111"/>
      <c r="I17" s="111"/>
    </row>
    <row r="18" spans="1:9">
      <c r="A18" s="120"/>
      <c r="B18" s="111"/>
      <c r="C18" s="111"/>
      <c r="D18" s="111"/>
      <c r="E18" s="111"/>
      <c r="F18" s="111"/>
      <c r="G18" s="111"/>
      <c r="H18" s="111"/>
      <c r="I18" s="111"/>
    </row>
    <row r="19" spans="1:9" ht="30" customHeight="1">
      <c r="A19" s="379" t="s">
        <v>26</v>
      </c>
      <c r="B19" s="381" t="s">
        <v>64</v>
      </c>
      <c r="C19" s="378"/>
      <c r="D19" s="376" t="s">
        <v>99</v>
      </c>
      <c r="E19" s="375"/>
      <c r="F19" s="377" t="s">
        <v>65</v>
      </c>
      <c r="G19" s="378"/>
      <c r="H19" s="374" t="s">
        <v>98</v>
      </c>
      <c r="I19" s="375"/>
    </row>
    <row r="20" spans="1:9" ht="16.5" customHeight="1">
      <c r="A20" s="380"/>
      <c r="B20" s="123" t="s">
        <v>24</v>
      </c>
      <c r="C20" s="123" t="s">
        <v>25</v>
      </c>
      <c r="D20" s="304" t="s">
        <v>24</v>
      </c>
      <c r="E20" s="304" t="s">
        <v>25</v>
      </c>
      <c r="F20" s="123" t="s">
        <v>24</v>
      </c>
      <c r="G20" s="123" t="s">
        <v>25</v>
      </c>
      <c r="H20" s="304" t="s">
        <v>24</v>
      </c>
      <c r="I20" s="304" t="s">
        <v>25</v>
      </c>
    </row>
    <row r="21" spans="1:9">
      <c r="A21" s="115">
        <v>2017</v>
      </c>
      <c r="B21" s="115">
        <v>32097</v>
      </c>
      <c r="C21" s="114">
        <v>33602</v>
      </c>
      <c r="D21" s="302">
        <v>48.854624880135162</v>
      </c>
      <c r="E21" s="302">
        <v>51.145375119864831</v>
      </c>
      <c r="F21" s="114">
        <v>33166</v>
      </c>
      <c r="G21" s="114">
        <v>34772</v>
      </c>
      <c r="H21" s="302">
        <v>48.818039977626661</v>
      </c>
      <c r="I21" s="302">
        <v>51.181960022373339</v>
      </c>
    </row>
    <row r="22" spans="1:9">
      <c r="A22" s="115">
        <v>2018</v>
      </c>
      <c r="B22" s="115">
        <v>30686</v>
      </c>
      <c r="C22" s="114">
        <v>32685</v>
      </c>
      <c r="D22" s="302">
        <v>48.422780136024365</v>
      </c>
      <c r="E22" s="302">
        <v>51.577219863975628</v>
      </c>
      <c r="F22" s="114">
        <v>31794</v>
      </c>
      <c r="G22" s="114">
        <v>33438</v>
      </c>
      <c r="H22" s="302">
        <v>48.739882266372334</v>
      </c>
      <c r="I22" s="302">
        <v>51.260117733627666</v>
      </c>
    </row>
    <row r="23" spans="1:9">
      <c r="A23" s="115">
        <v>2019</v>
      </c>
      <c r="B23" s="115">
        <v>31127</v>
      </c>
      <c r="C23" s="114">
        <v>32888</v>
      </c>
      <c r="D23" s="302">
        <v>48.624541123174261</v>
      </c>
      <c r="E23" s="302">
        <v>51.375458876825739</v>
      </c>
      <c r="F23" s="114">
        <v>31518</v>
      </c>
      <c r="G23" s="114">
        <v>33664</v>
      </c>
      <c r="H23" s="302">
        <v>48.353840017182662</v>
      </c>
      <c r="I23" s="302">
        <v>51.646159982817338</v>
      </c>
    </row>
    <row r="24" spans="1:9">
      <c r="A24" s="114">
        <v>2020</v>
      </c>
      <c r="B24" s="106">
        <v>30409</v>
      </c>
      <c r="C24" s="114">
        <v>31913</v>
      </c>
      <c r="D24" s="302">
        <v>48.8</v>
      </c>
      <c r="E24" s="302">
        <v>51.2</v>
      </c>
      <c r="F24" s="114">
        <v>31419</v>
      </c>
      <c r="G24" s="115">
        <v>33759</v>
      </c>
      <c r="H24" s="302">
        <v>48.2</v>
      </c>
      <c r="I24" s="302">
        <v>51.8</v>
      </c>
    </row>
    <row r="25" spans="1:9">
      <c r="A25" s="114">
        <v>2021</v>
      </c>
      <c r="B25" s="106">
        <v>31203</v>
      </c>
      <c r="C25" s="114">
        <v>33030</v>
      </c>
      <c r="D25" s="302">
        <v>48.6</v>
      </c>
      <c r="E25" s="302">
        <v>51.4</v>
      </c>
      <c r="F25" s="114">
        <v>31460</v>
      </c>
      <c r="G25" s="115">
        <v>32871</v>
      </c>
      <c r="H25" s="302">
        <v>48.9</v>
      </c>
      <c r="I25" s="302">
        <v>51.1</v>
      </c>
    </row>
    <row r="26" spans="1:9">
      <c r="A26" s="117">
        <v>2022</v>
      </c>
      <c r="B26" s="118">
        <v>30742</v>
      </c>
      <c r="C26" s="117">
        <v>32488</v>
      </c>
      <c r="D26" s="302">
        <v>48.6</v>
      </c>
      <c r="E26" s="302">
        <v>51.4</v>
      </c>
      <c r="F26" s="117">
        <v>30206</v>
      </c>
      <c r="G26" s="125">
        <v>32138</v>
      </c>
      <c r="H26" s="302">
        <v>48.5</v>
      </c>
      <c r="I26" s="302">
        <v>51.5</v>
      </c>
    </row>
    <row r="27" spans="1:9">
      <c r="A27" s="126" t="s">
        <v>72</v>
      </c>
    </row>
    <row r="33" spans="4:10" ht="15">
      <c r="D33" s="212"/>
      <c r="E33" s="212"/>
      <c r="F33" s="212"/>
      <c r="G33" s="212"/>
      <c r="H33" s="212"/>
      <c r="I33" s="212"/>
      <c r="J33" s="212"/>
    </row>
  </sheetData>
  <mergeCells count="10">
    <mergeCell ref="H5:I5"/>
    <mergeCell ref="H19:I19"/>
    <mergeCell ref="D19:E19"/>
    <mergeCell ref="F5:G5"/>
    <mergeCell ref="A19:A20"/>
    <mergeCell ref="B19:C19"/>
    <mergeCell ref="F19:G19"/>
    <mergeCell ref="A5:A6"/>
    <mergeCell ref="B5:C5"/>
    <mergeCell ref="D5:E5"/>
  </mergeCells>
  <phoneticPr fontId="6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6"/>
  <sheetViews>
    <sheetView zoomScaleNormal="100" workbookViewId="0">
      <selection activeCell="C2" sqref="C2"/>
    </sheetView>
  </sheetViews>
  <sheetFormatPr defaultRowHeight="12.75"/>
  <cols>
    <col min="2" max="2" width="13" customWidth="1"/>
    <col min="3" max="3" width="12" customWidth="1"/>
  </cols>
  <sheetData>
    <row r="2" spans="1:15">
      <c r="G2" s="1" t="s">
        <v>119</v>
      </c>
      <c r="H2" s="9"/>
      <c r="I2" s="9"/>
      <c r="J2" s="9"/>
      <c r="K2" s="9"/>
      <c r="L2" s="9"/>
      <c r="M2" s="9"/>
      <c r="N2" s="9"/>
      <c r="O2" s="9"/>
    </row>
    <row r="3" spans="1:15" ht="15">
      <c r="F3" s="30"/>
      <c r="G3" s="30"/>
      <c r="H3" s="30"/>
      <c r="I3" s="30"/>
      <c r="J3" s="30"/>
      <c r="K3" s="30"/>
      <c r="L3" s="30"/>
      <c r="M3" s="30"/>
    </row>
    <row r="8" spans="1:15">
      <c r="A8" s="55"/>
      <c r="B8" s="305" t="s">
        <v>13</v>
      </c>
      <c r="C8" s="306" t="s">
        <v>12</v>
      </c>
    </row>
    <row r="9" spans="1:15">
      <c r="A9" s="56">
        <v>2017</v>
      </c>
      <c r="B9" s="54">
        <v>0.2</v>
      </c>
      <c r="C9" s="56">
        <v>0.3</v>
      </c>
    </row>
    <row r="10" spans="1:15">
      <c r="A10" s="56">
        <v>2018</v>
      </c>
      <c r="B10" s="54">
        <v>0.4</v>
      </c>
      <c r="C10" s="56">
        <v>0.5</v>
      </c>
    </row>
    <row r="11" spans="1:15">
      <c r="A11" s="56">
        <v>2019</v>
      </c>
      <c r="B11" s="54">
        <v>0.5</v>
      </c>
      <c r="C11" s="56">
        <v>0.8</v>
      </c>
    </row>
    <row r="12" spans="1:15">
      <c r="A12" s="56">
        <v>2020</v>
      </c>
      <c r="B12" s="54">
        <v>0.4</v>
      </c>
      <c r="C12" s="56">
        <v>0.5</v>
      </c>
    </row>
    <row r="13" spans="1:15">
      <c r="A13" s="56">
        <v>2021</v>
      </c>
      <c r="B13" s="54">
        <v>0.3</v>
      </c>
      <c r="C13" s="56">
        <v>0.3</v>
      </c>
    </row>
    <row r="14" spans="1:15">
      <c r="A14" s="57">
        <v>2022</v>
      </c>
      <c r="B14" s="58">
        <v>0.4</v>
      </c>
      <c r="C14" s="57">
        <v>0.4</v>
      </c>
    </row>
    <row r="18" spans="1:15">
      <c r="F18" s="27"/>
      <c r="G18" s="27"/>
      <c r="H18" s="27"/>
    </row>
    <row r="19" spans="1:15">
      <c r="F19" s="29" t="s">
        <v>66</v>
      </c>
      <c r="G19" s="27"/>
      <c r="H19" s="27"/>
      <c r="I19" s="27"/>
    </row>
    <row r="21" spans="1:15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3" spans="1:15" ht="12.75" customHeight="1">
      <c r="F23" s="45"/>
      <c r="G23" s="1" t="s">
        <v>120</v>
      </c>
      <c r="H23" s="129"/>
      <c r="I23" s="129"/>
      <c r="J23" s="129"/>
      <c r="K23" s="129"/>
      <c r="L23" s="129"/>
      <c r="M23" s="129"/>
    </row>
    <row r="24" spans="1:15" ht="15" customHeight="1">
      <c r="B24" s="2"/>
      <c r="C24" s="2"/>
    </row>
    <row r="25" spans="1:15">
      <c r="A25" s="55"/>
      <c r="B25" s="307" t="s">
        <v>24</v>
      </c>
      <c r="C25" s="308" t="s">
        <v>25</v>
      </c>
    </row>
    <row r="26" spans="1:15">
      <c r="A26" s="56">
        <v>2017</v>
      </c>
      <c r="B26" s="54">
        <v>0.2</v>
      </c>
      <c r="C26" s="56">
        <v>0.3</v>
      </c>
    </row>
    <row r="27" spans="1:15">
      <c r="A27" s="56">
        <v>2018</v>
      </c>
      <c r="B27" s="54">
        <v>0.4</v>
      </c>
      <c r="C27" s="56">
        <v>0.5</v>
      </c>
    </row>
    <row r="28" spans="1:15">
      <c r="A28" s="56">
        <v>2019</v>
      </c>
      <c r="B28" s="54">
        <v>0.5</v>
      </c>
      <c r="C28" s="56">
        <v>0.8</v>
      </c>
    </row>
    <row r="29" spans="1:15">
      <c r="A29" s="56">
        <v>2020</v>
      </c>
      <c r="B29" s="54">
        <v>0.4</v>
      </c>
      <c r="C29" s="56">
        <v>0.5</v>
      </c>
    </row>
    <row r="30" spans="1:15">
      <c r="A30" s="56">
        <v>2021</v>
      </c>
      <c r="B30" s="54">
        <v>0.3</v>
      </c>
      <c r="C30" s="56">
        <v>0.3</v>
      </c>
    </row>
    <row r="31" spans="1:15">
      <c r="A31" s="57">
        <v>2022</v>
      </c>
      <c r="B31" s="58">
        <v>0.4</v>
      </c>
      <c r="C31" s="57">
        <v>0.4</v>
      </c>
    </row>
    <row r="42" spans="5:13">
      <c r="G42" s="27" t="s">
        <v>73</v>
      </c>
      <c r="H42" s="27"/>
      <c r="I42" s="27"/>
    </row>
    <row r="43" spans="5:13">
      <c r="F43" s="27"/>
      <c r="G43" s="27"/>
      <c r="H43" s="27"/>
      <c r="I43" s="27"/>
    </row>
    <row r="46" spans="5:13" ht="15">
      <c r="E46" s="212"/>
      <c r="F46" s="212"/>
      <c r="G46" s="212"/>
      <c r="H46" s="212"/>
      <c r="I46" s="212"/>
      <c r="J46" s="212"/>
      <c r="K46" s="212"/>
      <c r="L46" s="9"/>
      <c r="M46" s="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Образовање</vt:lpstr>
      <vt:lpstr>1gr</vt:lpstr>
      <vt:lpstr>2gr</vt:lpstr>
      <vt:lpstr>3gr</vt:lpstr>
      <vt:lpstr>4t</vt:lpstr>
      <vt:lpstr>5gr</vt:lpstr>
      <vt:lpstr>6gr</vt:lpstr>
      <vt:lpstr>7t</vt:lpstr>
      <vt:lpstr>8gr</vt:lpstr>
      <vt:lpstr>9t</vt:lpstr>
      <vt:lpstr>10gr</vt:lpstr>
      <vt:lpstr>11t</vt:lpstr>
      <vt:lpstr>12t</vt:lpstr>
      <vt:lpstr>13t</vt:lpstr>
      <vt:lpstr>14gr</vt:lpstr>
      <vt:lpstr>15gr</vt:lpstr>
      <vt:lpstr>16gr</vt:lpstr>
      <vt:lpstr>17gr</vt:lpstr>
      <vt:lpstr>18gr</vt:lpstr>
      <vt:lpstr>19gr</vt:lpstr>
      <vt:lpstr>20gr</vt:lpstr>
      <vt:lpstr>21gr</vt:lpstr>
      <vt:lpstr>22t</vt:lpstr>
      <vt:lpstr>23gr</vt:lpstr>
      <vt:lpstr>24gr</vt:lpstr>
      <vt:lpstr>25gr</vt:lpstr>
      <vt:lpstr>26gr</vt:lpstr>
      <vt:lpstr>27gr</vt:lpstr>
      <vt:lpstr>28t</vt:lpstr>
      <vt:lpstr>29t</vt:lpstr>
      <vt:lpstr>30gr</vt:lpstr>
    </vt:vector>
  </TitlesOfParts>
  <Company>Републички завод за статистику</Company>
  <LinksUpToDate>false</LinksUpToDate>
  <SharedDoc>false</SharedDoc>
  <HyperlinkBase>https://www.stat.gov.rs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Жене и мушкарци у Републици Србији 2023.</dc:title>
  <dc:subject>4. Образовање - Excel табеле и графикони</dc:subject>
  <dc:creator>Републички завод за статистику</dc:creator>
  <cp:lastModifiedBy>Vladica Jankovic</cp:lastModifiedBy>
  <cp:lastPrinted>2024-02-09T07:01:26Z</cp:lastPrinted>
  <dcterms:created xsi:type="dcterms:W3CDTF">2011-08-11T07:08:39Z</dcterms:created>
  <dcterms:modified xsi:type="dcterms:W3CDTF">2024-02-09T07:01:29Z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